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ll Hughes\Desktop\"/>
    </mc:Choice>
  </mc:AlternateContent>
  <xr:revisionPtr revIDLastSave="0" documentId="8_{DD480C37-521E-4477-AA4A-AF6528281705}" xr6:coauthVersionLast="46" xr6:coauthVersionMax="46" xr10:uidLastSave="{00000000-0000-0000-0000-000000000000}"/>
  <bookViews>
    <workbookView xWindow="-120" yWindow="-120" windowWidth="19440" windowHeight="10440" xr2:uid="{F75FEF83-2AE1-49F8-93CF-71AF6AAD2DFB}"/>
  </bookViews>
  <sheets>
    <sheet name="Customer List" sheetId="1" r:id="rId1"/>
    <sheet name="Facility List" sheetId="2" r:id="rId2"/>
  </sheets>
  <definedNames>
    <definedName name="FacilityZips">'Facility List'!$A$2:$B$22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2" i="1"/>
  <c r="E3" i="1"/>
  <c r="E7" i="1"/>
  <c r="E11" i="1"/>
  <c r="E15" i="1"/>
  <c r="E19" i="1"/>
  <c r="E23" i="1"/>
  <c r="E27" i="1"/>
  <c r="E31" i="1"/>
  <c r="E35" i="1"/>
  <c r="E39" i="1"/>
  <c r="E43" i="1"/>
  <c r="E47" i="1"/>
  <c r="E51" i="1"/>
  <c r="E55" i="1"/>
  <c r="E59" i="1"/>
  <c r="E63" i="1"/>
  <c r="E67" i="1"/>
  <c r="E71" i="1"/>
  <c r="E75" i="1"/>
  <c r="E79" i="1"/>
  <c r="E83" i="1"/>
  <c r="E87" i="1"/>
  <c r="E91" i="1"/>
  <c r="E95" i="1"/>
  <c r="E99" i="1"/>
  <c r="E10" i="1"/>
  <c r="E22" i="1"/>
  <c r="E34" i="1"/>
  <c r="E46" i="1"/>
  <c r="E58" i="1"/>
  <c r="E70" i="1"/>
  <c r="E82" i="1"/>
  <c r="E94" i="1"/>
  <c r="E4" i="1"/>
  <c r="E8" i="1"/>
  <c r="E12" i="1"/>
  <c r="E16" i="1"/>
  <c r="E20" i="1"/>
  <c r="E24" i="1"/>
  <c r="E28" i="1"/>
  <c r="E32" i="1"/>
  <c r="E36" i="1"/>
  <c r="E40" i="1"/>
  <c r="E44" i="1"/>
  <c r="E48" i="1"/>
  <c r="E52" i="1"/>
  <c r="E56" i="1"/>
  <c r="E60" i="1"/>
  <c r="E64" i="1"/>
  <c r="E68" i="1"/>
  <c r="E72" i="1"/>
  <c r="E76" i="1"/>
  <c r="E80" i="1"/>
  <c r="E84" i="1"/>
  <c r="E88" i="1"/>
  <c r="E92" i="1"/>
  <c r="E96" i="1"/>
  <c r="E100" i="1"/>
  <c r="E14" i="1"/>
  <c r="E26" i="1"/>
  <c r="E38" i="1"/>
  <c r="E50" i="1"/>
  <c r="E66" i="1"/>
  <c r="E78" i="1"/>
  <c r="E90" i="1"/>
  <c r="E5" i="1"/>
  <c r="E9" i="1"/>
  <c r="E13" i="1"/>
  <c r="E17" i="1"/>
  <c r="E21" i="1"/>
  <c r="E25" i="1"/>
  <c r="E29" i="1"/>
  <c r="E33" i="1"/>
  <c r="E37" i="1"/>
  <c r="E41" i="1"/>
  <c r="E45" i="1"/>
  <c r="E49" i="1"/>
  <c r="E53" i="1"/>
  <c r="E57" i="1"/>
  <c r="E61" i="1"/>
  <c r="E65" i="1"/>
  <c r="E69" i="1"/>
  <c r="E73" i="1"/>
  <c r="E77" i="1"/>
  <c r="E81" i="1"/>
  <c r="E85" i="1"/>
  <c r="E89" i="1"/>
  <c r="E93" i="1"/>
  <c r="E97" i="1"/>
  <c r="E101" i="1"/>
  <c r="E6" i="1"/>
  <c r="E18" i="1"/>
  <c r="E30" i="1"/>
  <c r="E42" i="1"/>
  <c r="E54" i="1"/>
  <c r="E62" i="1"/>
  <c r="E74" i="1"/>
  <c r="E86" i="1"/>
  <c r="E98" i="1"/>
  <c r="E2" i="1"/>
  <c r="D3" i="1"/>
  <c r="D7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9" i="1"/>
  <c r="D17" i="1"/>
  <c r="D25" i="1"/>
  <c r="D33" i="1"/>
  <c r="D41" i="1"/>
  <c r="D49" i="1"/>
  <c r="D57" i="1"/>
  <c r="D65" i="1"/>
  <c r="D73" i="1"/>
  <c r="D81" i="1"/>
  <c r="D89" i="1"/>
  <c r="D97" i="1"/>
  <c r="D6" i="1"/>
  <c r="D14" i="1"/>
  <c r="D22" i="1"/>
  <c r="D30" i="1"/>
  <c r="D38" i="1"/>
  <c r="D46" i="1"/>
  <c r="D54" i="1"/>
  <c r="D62" i="1"/>
  <c r="D70" i="1"/>
  <c r="D78" i="1"/>
  <c r="D86" i="1"/>
  <c r="D94" i="1"/>
  <c r="D4" i="1"/>
  <c r="D8" i="1"/>
  <c r="D12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5" i="1"/>
  <c r="D13" i="1"/>
  <c r="D21" i="1"/>
  <c r="D29" i="1"/>
  <c r="D37" i="1"/>
  <c r="D45" i="1"/>
  <c r="D53" i="1"/>
  <c r="D61" i="1"/>
  <c r="D69" i="1"/>
  <c r="D77" i="1"/>
  <c r="D85" i="1"/>
  <c r="D93" i="1"/>
  <c r="D101" i="1"/>
  <c r="D10" i="1"/>
  <c r="D18" i="1"/>
  <c r="D26" i="1"/>
  <c r="D34" i="1"/>
  <c r="D42" i="1"/>
  <c r="D50" i="1"/>
  <c r="D58" i="1"/>
  <c r="D66" i="1"/>
  <c r="D74" i="1"/>
  <c r="D82" i="1"/>
  <c r="D90" i="1"/>
  <c r="D98" i="1"/>
  <c r="D2" i="1"/>
</calcChain>
</file>

<file path=xl/sharedStrings.xml><?xml version="1.0" encoding="utf-8"?>
<sst xmlns="http://schemas.openxmlformats.org/spreadsheetml/2006/main" count="252" uniqueCount="233">
  <si>
    <t>Customer Zip Code</t>
  </si>
  <si>
    <t>Count</t>
  </si>
  <si>
    <t>43001</t>
  </si>
  <si>
    <t>ALEXANDRIA</t>
  </si>
  <si>
    <t>43006</t>
  </si>
  <si>
    <t>BRINKHAVEN</t>
  </si>
  <si>
    <t>43013</t>
  </si>
  <si>
    <t>CROTON</t>
  </si>
  <si>
    <t>43026</t>
  </si>
  <si>
    <t>HILLIARD</t>
  </si>
  <si>
    <t>NEWARK</t>
  </si>
  <si>
    <t>43066</t>
  </si>
  <si>
    <t>RADNOR</t>
  </si>
  <si>
    <t>COLUMBUS</t>
  </si>
  <si>
    <t>43093</t>
  </si>
  <si>
    <t>43103</t>
  </si>
  <si>
    <t>ASHVILLE</t>
  </si>
  <si>
    <t>43109</t>
  </si>
  <si>
    <t>BRICE</t>
  </si>
  <si>
    <t>GROVEPORT</t>
  </si>
  <si>
    <t>43143</t>
  </si>
  <si>
    <t>MOUNT STERLING</t>
  </si>
  <si>
    <t>43145</t>
  </si>
  <si>
    <t>NEW HOLLAND</t>
  </si>
  <si>
    <t>43151</t>
  </si>
  <si>
    <t>SEDALIA</t>
  </si>
  <si>
    <t>43199</t>
  </si>
  <si>
    <t>43209</t>
  </si>
  <si>
    <t>43216</t>
  </si>
  <si>
    <t>43228</t>
  </si>
  <si>
    <t>43287</t>
  </si>
  <si>
    <t>43319</t>
  </si>
  <si>
    <t>EAST LIBERTY</t>
  </si>
  <si>
    <t>43323</t>
  </si>
  <si>
    <t>HARPSTER</t>
  </si>
  <si>
    <t>43333</t>
  </si>
  <si>
    <t>LEWISTOWN</t>
  </si>
  <si>
    <t>43351</t>
  </si>
  <si>
    <t>UPPER SANDUSKY</t>
  </si>
  <si>
    <t>43410</t>
  </si>
  <si>
    <t>CLYDE</t>
  </si>
  <si>
    <t>43447</t>
  </si>
  <si>
    <t>MILLBURY</t>
  </si>
  <si>
    <t>43457</t>
  </si>
  <si>
    <t>RISINGSUN</t>
  </si>
  <si>
    <t>43515</t>
  </si>
  <si>
    <t>DELTA</t>
  </si>
  <si>
    <t>43518</t>
  </si>
  <si>
    <t>EDON</t>
  </si>
  <si>
    <t>43548</t>
  </si>
  <si>
    <t>NEW BAVARIA</t>
  </si>
  <si>
    <t>43556</t>
  </si>
  <si>
    <t>SHERWOOD</t>
  </si>
  <si>
    <t>TOLEDO</t>
  </si>
  <si>
    <t>43605</t>
  </si>
  <si>
    <t>43613</t>
  </si>
  <si>
    <t>43623</t>
  </si>
  <si>
    <t>43681</t>
  </si>
  <si>
    <t>43719</t>
  </si>
  <si>
    <t>BETHESDA</t>
  </si>
  <si>
    <t>43734</t>
  </si>
  <si>
    <t>DUNCAN FALLS</t>
  </si>
  <si>
    <t>43739</t>
  </si>
  <si>
    <t>GLENFORD</t>
  </si>
  <si>
    <t>43757</t>
  </si>
  <si>
    <t>MALAGA</t>
  </si>
  <si>
    <t>43782</t>
  </si>
  <si>
    <t>SHAWNEE</t>
  </si>
  <si>
    <t>43811</t>
  </si>
  <si>
    <t>CONESVILLE</t>
  </si>
  <si>
    <t>43909</t>
  </si>
  <si>
    <t>BLAINE</t>
  </si>
  <si>
    <t>43916</t>
  </si>
  <si>
    <t>COLERAIN</t>
  </si>
  <si>
    <t>43934</t>
  </si>
  <si>
    <t>LANSING</t>
  </si>
  <si>
    <t>44001</t>
  </si>
  <si>
    <t>AMHERST</t>
  </si>
  <si>
    <t>LORAIN</t>
  </si>
  <si>
    <t>44021</t>
  </si>
  <si>
    <t>BURTON</t>
  </si>
  <si>
    <t>44028</t>
  </si>
  <si>
    <t>COLUMBIA STATION</t>
  </si>
  <si>
    <t>44041</t>
  </si>
  <si>
    <t>GENEVA</t>
  </si>
  <si>
    <t>44052</t>
  </si>
  <si>
    <t>44077</t>
  </si>
  <si>
    <t>PAINESVILLE</t>
  </si>
  <si>
    <t>44082</t>
  </si>
  <si>
    <t>PIERPONT</t>
  </si>
  <si>
    <t>44092</t>
  </si>
  <si>
    <t>WICKLIFFE</t>
  </si>
  <si>
    <t>CLEVELAND</t>
  </si>
  <si>
    <t>44111</t>
  </si>
  <si>
    <t>44122</t>
  </si>
  <si>
    <t>BEACHWOOD</t>
  </si>
  <si>
    <t>44139</t>
  </si>
  <si>
    <t>SOLON</t>
  </si>
  <si>
    <t>44144</t>
  </si>
  <si>
    <t>44188</t>
  </si>
  <si>
    <t>44202</t>
  </si>
  <si>
    <t>AURORA</t>
  </si>
  <si>
    <t>44234</t>
  </si>
  <si>
    <t>HIRAM</t>
  </si>
  <si>
    <t>44254</t>
  </si>
  <si>
    <t>LODI</t>
  </si>
  <si>
    <t>44288</t>
  </si>
  <si>
    <t>WINDHAM</t>
  </si>
  <si>
    <t>AKRON</t>
  </si>
  <si>
    <t>44315</t>
  </si>
  <si>
    <t>44398</t>
  </si>
  <si>
    <t>44410</t>
  </si>
  <si>
    <t>CORTLAND</t>
  </si>
  <si>
    <t>44420</t>
  </si>
  <si>
    <t>GIRARD</t>
  </si>
  <si>
    <t>44443</t>
  </si>
  <si>
    <t>NEW SPRINGFIELD</t>
  </si>
  <si>
    <t>44446</t>
  </si>
  <si>
    <t>NILES</t>
  </si>
  <si>
    <t>44460</t>
  </si>
  <si>
    <t>SALEM</t>
  </si>
  <si>
    <t>YOUNGSTOWN</t>
  </si>
  <si>
    <t>44504</t>
  </si>
  <si>
    <t>44555</t>
  </si>
  <si>
    <t>44615</t>
  </si>
  <si>
    <t>CARROLLTON</t>
  </si>
  <si>
    <t>44619</t>
  </si>
  <si>
    <t>DAMASCUS</t>
  </si>
  <si>
    <t>44636</t>
  </si>
  <si>
    <t>KIDRON</t>
  </si>
  <si>
    <t>MASSILLON</t>
  </si>
  <si>
    <t>44648</t>
  </si>
  <si>
    <t>44670</t>
  </si>
  <si>
    <t>ROBERTSVILLE</t>
  </si>
  <si>
    <t>44683</t>
  </si>
  <si>
    <t>UHRICHSVILLE</t>
  </si>
  <si>
    <t>CANTON</t>
  </si>
  <si>
    <t>44714</t>
  </si>
  <si>
    <t>44815</t>
  </si>
  <si>
    <t>BETTSVILLE</t>
  </si>
  <si>
    <t>44842</t>
  </si>
  <si>
    <t>LOUDONVILLE</t>
  </si>
  <si>
    <t>44850</t>
  </si>
  <si>
    <t>NEW HAVEN</t>
  </si>
  <si>
    <t>44875</t>
  </si>
  <si>
    <t>SHELBY</t>
  </si>
  <si>
    <t>44881</t>
  </si>
  <si>
    <t>SULPHUR SPRINGS</t>
  </si>
  <si>
    <t>44883</t>
  </si>
  <si>
    <t>TIFFIN</t>
  </si>
  <si>
    <t>MANSFIELD</t>
  </si>
  <si>
    <t>44902</t>
  </si>
  <si>
    <t>45036</t>
  </si>
  <si>
    <t>LEBANON</t>
  </si>
  <si>
    <t>45051</t>
  </si>
  <si>
    <t>MOUNT SAINT JOSEPH</t>
  </si>
  <si>
    <t>45066</t>
  </si>
  <si>
    <t>SPRINGBORO</t>
  </si>
  <si>
    <t>45118</t>
  </si>
  <si>
    <t>FAYETTEVILLE</t>
  </si>
  <si>
    <t>45140</t>
  </si>
  <si>
    <t>LOVELAND</t>
  </si>
  <si>
    <t>45164</t>
  </si>
  <si>
    <t>PORT WILLIAM</t>
  </si>
  <si>
    <t>45171</t>
  </si>
  <si>
    <t>SARDINIA</t>
  </si>
  <si>
    <t>CINCINNATI</t>
  </si>
  <si>
    <t>45202</t>
  </si>
  <si>
    <t>45214</t>
  </si>
  <si>
    <t>45243</t>
  </si>
  <si>
    <t>45269</t>
  </si>
  <si>
    <t>45273</t>
  </si>
  <si>
    <t>45296</t>
  </si>
  <si>
    <t>45320</t>
  </si>
  <si>
    <t>EATON</t>
  </si>
  <si>
    <t>45322</t>
  </si>
  <si>
    <t>ENGLEWOOD</t>
  </si>
  <si>
    <t>45328</t>
  </si>
  <si>
    <t>GETTYSBURG</t>
  </si>
  <si>
    <t>45342</t>
  </si>
  <si>
    <t>MIAMISBURG</t>
  </si>
  <si>
    <t>45350</t>
  </si>
  <si>
    <t>NORTH STAR</t>
  </si>
  <si>
    <t>45359</t>
  </si>
  <si>
    <t>PLEASANT HILL</t>
  </si>
  <si>
    <t>45372</t>
  </si>
  <si>
    <t>TREMONT CITY</t>
  </si>
  <si>
    <t>DAYTON</t>
  </si>
  <si>
    <t>45403</t>
  </si>
  <si>
    <t>45417</t>
  </si>
  <si>
    <t>45423</t>
  </si>
  <si>
    <t>45432</t>
  </si>
  <si>
    <t>45482</t>
  </si>
  <si>
    <t>45614</t>
  </si>
  <si>
    <t>BIDWELL</t>
  </si>
  <si>
    <t>45652</t>
  </si>
  <si>
    <t>MC DERMOTT</t>
  </si>
  <si>
    <t>45679</t>
  </si>
  <si>
    <t>SEAMAN</t>
  </si>
  <si>
    <t>45682</t>
  </si>
  <si>
    <t>SOUTH WEBSTER</t>
  </si>
  <si>
    <t>45720</t>
  </si>
  <si>
    <t>CHESTER</t>
  </si>
  <si>
    <t>45735</t>
  </si>
  <si>
    <t>GUYSVILLE</t>
  </si>
  <si>
    <t>45766</t>
  </si>
  <si>
    <t>NEW MARSHFIELD</t>
  </si>
  <si>
    <t>45775</t>
  </si>
  <si>
    <t>RUTLAND</t>
  </si>
  <si>
    <t>45783</t>
  </si>
  <si>
    <t>TUPPERS PLAINS</t>
  </si>
  <si>
    <t>LIMA</t>
  </si>
  <si>
    <t>45807</t>
  </si>
  <si>
    <t>45820</t>
  </si>
  <si>
    <t>CAIRO</t>
  </si>
  <si>
    <t>45838</t>
  </si>
  <si>
    <t>ELGIN</t>
  </si>
  <si>
    <t>45843</t>
  </si>
  <si>
    <t>FOREST</t>
  </si>
  <si>
    <t>45856</t>
  </si>
  <si>
    <t>LEIPSIC</t>
  </si>
  <si>
    <t>45874</t>
  </si>
  <si>
    <t>OHIO CITY</t>
  </si>
  <si>
    <t>45886</t>
  </si>
  <si>
    <t>SCOTT</t>
  </si>
  <si>
    <t>Customer City</t>
  </si>
  <si>
    <t>Facility Zip Code</t>
  </si>
  <si>
    <t>Facility City</t>
  </si>
  <si>
    <t>Distance</t>
  </si>
  <si>
    <t>Closest Zip</t>
  </si>
  <si>
    <t>Closest City</t>
  </si>
  <si>
    <t>Distance Check</t>
  </si>
  <si>
    <t>% Coverage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</si>
</sst>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60BD0-3FE5-4AC9-84DA-5AD5EA8835A5}">
  <dimension ref="A1:H101"/>
  <sheetViews>
    <sheetView tabSelected="1" workbookViewId="0">
      <selection activeCell="H1" sqref="H1"/>
    </sheetView>
  </sheetViews>
  <sheetFormatPr defaultRowHeight="15" x14ac:dyDescent="0.25"/>
  <cols>
    <col min="1" max="1" width="18.85546875" customWidth="1"/>
    <col min="2" max="2" width="18.140625" customWidth="1"/>
    <col min="3" max="3" width="12" customWidth="1"/>
    <col min="4" max="4" width="24.85546875" customWidth="1"/>
    <col min="5" max="5" width="29.42578125" customWidth="1"/>
    <col min="6" max="6" width="24.140625" customWidth="1"/>
    <col min="7" max="7" width="17.5703125" customWidth="1"/>
    <col min="8" max="8" width="17" customWidth="1"/>
  </cols>
  <sheetData>
    <row r="1" spans="1:8" x14ac:dyDescent="0.25">
      <c r="A1" t="s">
        <v>225</v>
      </c>
      <c r="B1" t="s">
        <v>0</v>
      </c>
      <c r="C1" t="s">
        <v>1</v>
      </c>
      <c r="D1" t="s">
        <v>228</v>
      </c>
      <c r="E1" t="s">
        <v>229</v>
      </c>
      <c r="F1" t="s">
        <v>230</v>
      </c>
      <c r="G1" t="s">
        <v>231</v>
      </c>
      <c r="H1" t="s">
        <v>232</v>
      </c>
    </row>
    <row r="2" spans="1:8" x14ac:dyDescent="0.25">
      <c r="A2" t="s">
        <v>2</v>
      </c>
      <c r="B2" t="s">
        <v>3</v>
      </c>
      <c r="C2">
        <v>7</v>
      </c>
      <c r="D2">
        <f>_xll.CDXZipStreamCF.Connect.CDXClosestZip(A2,1,FacilityZips)</f>
        <v>31.1874</v>
      </c>
      <c r="E2" t="str">
        <f>_xll.CDXZipStreamCF.Connect.CDXClosestZip(A2,0,FacilityZips)</f>
        <v>43103</v>
      </c>
      <c r="F2" t="str">
        <f>VLOOKUP(E2,FacilityZips,2,FALSE)</f>
        <v>ASHVILLE</v>
      </c>
      <c r="G2">
        <f>IF(D2&lt;25,C2,0)</f>
        <v>0</v>
      </c>
      <c r="H2" s="1">
        <f>SUM(G2:G101)/SUM(C2:C101)</f>
        <v>0.79497098646034814</v>
      </c>
    </row>
    <row r="3" spans="1:8" x14ac:dyDescent="0.25">
      <c r="A3" t="s">
        <v>162</v>
      </c>
      <c r="B3" t="s">
        <v>163</v>
      </c>
      <c r="C3">
        <v>3</v>
      </c>
      <c r="D3">
        <f>_xll.CDXZipStreamCF.Connect.CDXClosestZip(A3,1,FacilityZips)</f>
        <v>26.6891</v>
      </c>
      <c r="E3" t="str">
        <f>_xll.CDXZipStreamCF.Connect.CDXClosestZip(A3,0,FacilityZips)</f>
        <v>45423</v>
      </c>
      <c r="F3" t="str">
        <f>VLOOKUP(E3,FacilityZips,2,FALSE)</f>
        <v>DAYTON</v>
      </c>
      <c r="G3">
        <f t="shared" ref="G3:G66" si="0">IF(D3&lt;25,C3,0)</f>
        <v>0</v>
      </c>
    </row>
    <row r="4" spans="1:8" x14ac:dyDescent="0.25">
      <c r="A4" t="s">
        <v>96</v>
      </c>
      <c r="B4" t="s">
        <v>97</v>
      </c>
      <c r="C4">
        <v>8</v>
      </c>
      <c r="D4">
        <f>_xll.CDXZipStreamCF.Connect.CDXClosestZip(A4,1,FacilityZips)</f>
        <v>16.003299999999999</v>
      </c>
      <c r="E4" t="str">
        <f>_xll.CDXZipStreamCF.Connect.CDXClosestZip(A4,0,FacilityZips)</f>
        <v>44144</v>
      </c>
      <c r="F4" t="str">
        <f>VLOOKUP(E4,FacilityZips,2,FALSE)</f>
        <v>CLEVELAND</v>
      </c>
      <c r="G4">
        <f t="shared" si="0"/>
        <v>8</v>
      </c>
    </row>
    <row r="5" spans="1:8" x14ac:dyDescent="0.25">
      <c r="A5" t="s">
        <v>30</v>
      </c>
      <c r="B5" t="s">
        <v>13</v>
      </c>
      <c r="C5">
        <v>1</v>
      </c>
      <c r="D5">
        <f>_xll.CDXZipStreamCF.Connect.CDXClosestZip(A5,1,FacilityZips)</f>
        <v>16.284800000000001</v>
      </c>
      <c r="E5" t="str">
        <f>_xll.CDXZipStreamCF.Connect.CDXClosestZip(A5,0,FacilityZips)</f>
        <v>43103</v>
      </c>
      <c r="F5" t="str">
        <f>VLOOKUP(E5,FacilityZips,2,FALSE)</f>
        <v>ASHVILLE</v>
      </c>
      <c r="G5">
        <f t="shared" si="0"/>
        <v>1</v>
      </c>
    </row>
    <row r="6" spans="1:8" x14ac:dyDescent="0.25">
      <c r="A6" t="s">
        <v>188</v>
      </c>
      <c r="B6" t="s">
        <v>187</v>
      </c>
      <c r="C6">
        <v>4</v>
      </c>
      <c r="D6">
        <f>_xll.CDXZipStreamCF.Connect.CDXClosestZip(A6,1,FacilityZips)</f>
        <v>2.3767999999999998</v>
      </c>
      <c r="E6" t="str">
        <f>_xll.CDXZipStreamCF.Connect.CDXClosestZip(A6,0,FacilityZips)</f>
        <v>45423</v>
      </c>
      <c r="F6" t="str">
        <f>VLOOKUP(E6,FacilityZips,2,FALSE)</f>
        <v>DAYTON</v>
      </c>
      <c r="G6">
        <f t="shared" si="0"/>
        <v>4</v>
      </c>
    </row>
    <row r="7" spans="1:8" x14ac:dyDescent="0.25">
      <c r="A7" t="s">
        <v>122</v>
      </c>
      <c r="B7" t="s">
        <v>121</v>
      </c>
      <c r="C7">
        <v>2</v>
      </c>
      <c r="D7">
        <f>_xll.CDXZipStreamCF.Connect.CDXClosestZip(A7,1,FacilityZips)</f>
        <v>22.002700000000001</v>
      </c>
      <c r="E7" t="str">
        <f>_xll.CDXZipStreamCF.Connect.CDXClosestZip(A7,0,FacilityZips)</f>
        <v>44619</v>
      </c>
      <c r="F7" t="str">
        <f>VLOOKUP(E7,FacilityZips,2,FALSE)</f>
        <v>DAMASCUS</v>
      </c>
      <c r="G7">
        <f t="shared" si="0"/>
        <v>2</v>
      </c>
    </row>
    <row r="8" spans="1:8" x14ac:dyDescent="0.25">
      <c r="A8" t="s">
        <v>56</v>
      </c>
      <c r="B8" t="s">
        <v>53</v>
      </c>
      <c r="C8">
        <v>9</v>
      </c>
      <c r="D8">
        <f>_xll.CDXZipStreamCF.Connect.CDXClosestZip(A8,1,FacilityZips)</f>
        <v>15.2989</v>
      </c>
      <c r="E8" t="str">
        <f>_xll.CDXZipStreamCF.Connect.CDXClosestZip(A8,0,FacilityZips)</f>
        <v>43447</v>
      </c>
      <c r="F8" t="str">
        <f>VLOOKUP(E8,FacilityZips,2,FALSE)</f>
        <v>MILLBURY</v>
      </c>
      <c r="G8">
        <f t="shared" si="0"/>
        <v>9</v>
      </c>
    </row>
    <row r="9" spans="1:8" x14ac:dyDescent="0.25">
      <c r="A9" t="s">
        <v>209</v>
      </c>
      <c r="B9" t="s">
        <v>210</v>
      </c>
      <c r="C9">
        <v>5</v>
      </c>
      <c r="D9">
        <f>_xll.CDXZipStreamCF.Connect.CDXClosestZip(A9,1,FacilityZips)</f>
        <v>49.381300000000003</v>
      </c>
      <c r="E9" t="str">
        <f>_xll.CDXZipStreamCF.Connect.CDXClosestZip(A9,0,FacilityZips)</f>
        <v>43734</v>
      </c>
      <c r="F9" t="str">
        <f>VLOOKUP(E9,FacilityZips,2,FALSE)</f>
        <v>DUNCAN FALLS</v>
      </c>
      <c r="G9">
        <f t="shared" si="0"/>
        <v>0</v>
      </c>
    </row>
    <row r="10" spans="1:8" x14ac:dyDescent="0.25">
      <c r="A10" t="s">
        <v>144</v>
      </c>
      <c r="B10" t="s">
        <v>145</v>
      </c>
      <c r="C10">
        <v>1</v>
      </c>
      <c r="D10">
        <f>_xll.CDXZipStreamCF.Connect.CDXClosestZip(A10,1,FacilityZips)</f>
        <v>31.3659</v>
      </c>
      <c r="E10" t="str">
        <f>_xll.CDXZipStreamCF.Connect.CDXClosestZip(A10,0,FacilityZips)</f>
        <v>44883</v>
      </c>
      <c r="F10" t="str">
        <f>VLOOKUP(E10,FacilityZips,2,FALSE)</f>
        <v>TIFFIN</v>
      </c>
      <c r="G10">
        <f t="shared" si="0"/>
        <v>0</v>
      </c>
    </row>
    <row r="11" spans="1:8" x14ac:dyDescent="0.25">
      <c r="A11" t="s">
        <v>79</v>
      </c>
      <c r="B11" t="s">
        <v>80</v>
      </c>
      <c r="C11">
        <v>3</v>
      </c>
      <c r="D11">
        <f>_xll.CDXZipStreamCF.Connect.CDXClosestZip(A11,1,FacilityZips)</f>
        <v>14.478199999999999</v>
      </c>
      <c r="E11" t="str">
        <f>_xll.CDXZipStreamCF.Connect.CDXClosestZip(A11,0,FacilityZips)</f>
        <v>44288</v>
      </c>
      <c r="F11" t="str">
        <f>VLOOKUP(E11,FacilityZips,2,FALSE)</f>
        <v>WINDHAM</v>
      </c>
      <c r="G11">
        <f t="shared" si="0"/>
        <v>3</v>
      </c>
    </row>
    <row r="12" spans="1:8" x14ac:dyDescent="0.25">
      <c r="A12" t="s">
        <v>17</v>
      </c>
      <c r="B12" t="s">
        <v>18</v>
      </c>
      <c r="C12">
        <v>7</v>
      </c>
      <c r="D12">
        <f>_xll.CDXZipStreamCF.Connect.CDXClosestZip(A12,1,FacilityZips)</f>
        <v>14.535299999999999</v>
      </c>
      <c r="E12" t="str">
        <f>_xll.CDXZipStreamCF.Connect.CDXClosestZip(A12,0,FacilityZips)</f>
        <v>43103</v>
      </c>
      <c r="F12" t="str">
        <f>VLOOKUP(E12,FacilityZips,2,FALSE)</f>
        <v>ASHVILLE</v>
      </c>
      <c r="G12">
        <f t="shared" si="0"/>
        <v>7</v>
      </c>
    </row>
    <row r="13" spans="1:8" x14ac:dyDescent="0.25">
      <c r="A13" t="s">
        <v>172</v>
      </c>
      <c r="B13" t="s">
        <v>166</v>
      </c>
      <c r="C13">
        <v>3</v>
      </c>
      <c r="D13">
        <f>_xll.CDXZipStreamCF.Connect.CDXClosestZip(A13,1,FacilityZips)</f>
        <v>0</v>
      </c>
      <c r="E13" t="str">
        <f>_xll.CDXZipStreamCF.Connect.CDXClosestZip(A13,0,FacilityZips)</f>
        <v>45273</v>
      </c>
      <c r="F13" t="str">
        <f>VLOOKUP(E13,FacilityZips,2,FALSE)</f>
        <v>CINCINNATI</v>
      </c>
      <c r="G13">
        <f t="shared" si="0"/>
        <v>3</v>
      </c>
    </row>
    <row r="14" spans="1:8" x14ac:dyDescent="0.25">
      <c r="A14" t="s">
        <v>109</v>
      </c>
      <c r="B14" t="s">
        <v>108</v>
      </c>
      <c r="C14">
        <v>3</v>
      </c>
      <c r="D14">
        <f>_xll.CDXZipStreamCF.Connect.CDXClosestZip(A14,1,FacilityZips)</f>
        <v>0</v>
      </c>
      <c r="E14" t="str">
        <f>_xll.CDXZipStreamCF.Connect.CDXClosestZip(A14,0,FacilityZips)</f>
        <v>44398</v>
      </c>
      <c r="F14" t="str">
        <f>VLOOKUP(E14,FacilityZips,2,FALSE)</f>
        <v>AKRON</v>
      </c>
      <c r="G14">
        <f t="shared" si="0"/>
        <v>3</v>
      </c>
    </row>
    <row r="15" spans="1:8" x14ac:dyDescent="0.25">
      <c r="A15" t="s">
        <v>45</v>
      </c>
      <c r="B15" t="s">
        <v>46</v>
      </c>
      <c r="C15">
        <v>3</v>
      </c>
      <c r="D15">
        <f>_xll.CDXZipStreamCF.Connect.CDXClosestZip(A15,1,FacilityZips)</f>
        <v>30.4192</v>
      </c>
      <c r="E15" t="str">
        <f>_xll.CDXZipStreamCF.Connect.CDXClosestZip(A15,0,FacilityZips)</f>
        <v>43447</v>
      </c>
      <c r="F15" t="str">
        <f>VLOOKUP(E15,FacilityZips,2,FALSE)</f>
        <v>MILLBURY</v>
      </c>
      <c r="G15">
        <f t="shared" si="0"/>
        <v>0</v>
      </c>
    </row>
    <row r="16" spans="1:8" x14ac:dyDescent="0.25">
      <c r="A16" t="s">
        <v>197</v>
      </c>
      <c r="B16" t="s">
        <v>198</v>
      </c>
      <c r="C16">
        <v>6</v>
      </c>
      <c r="D16">
        <f>_xll.CDXZipStreamCF.Connect.CDXClosestZip(A16,1,FacilityZips)</f>
        <v>13.049799999999999</v>
      </c>
      <c r="E16" t="str">
        <f>_xll.CDXZipStreamCF.Connect.CDXClosestZip(A16,0,FacilityZips)</f>
        <v>45171</v>
      </c>
      <c r="F16" t="str">
        <f>VLOOKUP(E16,FacilityZips,2,FALSE)</f>
        <v>SARDINIA</v>
      </c>
      <c r="G16">
        <f t="shared" si="0"/>
        <v>6</v>
      </c>
    </row>
    <row r="17" spans="1:7" x14ac:dyDescent="0.25">
      <c r="A17" t="s">
        <v>132</v>
      </c>
      <c r="B17" t="s">
        <v>133</v>
      </c>
      <c r="C17">
        <v>9</v>
      </c>
      <c r="D17">
        <f>_xll.CDXZipStreamCF.Connect.CDXClosestZip(A17,1,FacilityZips)</f>
        <v>10.286</v>
      </c>
      <c r="E17" t="str">
        <f>_xll.CDXZipStreamCF.Connect.CDXClosestZip(A17,0,FacilityZips)</f>
        <v>44714</v>
      </c>
      <c r="F17" t="str">
        <f>VLOOKUP(E17,FacilityZips,2,FALSE)</f>
        <v>CANTON</v>
      </c>
      <c r="G17">
        <f t="shared" si="0"/>
        <v>9</v>
      </c>
    </row>
    <row r="18" spans="1:7" x14ac:dyDescent="0.25">
      <c r="A18" t="s">
        <v>66</v>
      </c>
      <c r="B18" t="s">
        <v>67</v>
      </c>
      <c r="C18">
        <v>9</v>
      </c>
      <c r="D18">
        <f>_xll.CDXZipStreamCF.Connect.CDXClosestZip(A18,1,FacilityZips)</f>
        <v>24.122199999999999</v>
      </c>
      <c r="E18" t="str">
        <f>_xll.CDXZipStreamCF.Connect.CDXClosestZip(A18,0,FacilityZips)</f>
        <v>43734</v>
      </c>
      <c r="F18" t="str">
        <f>VLOOKUP(E18,FacilityZips,2,FALSE)</f>
        <v>DUNCAN FALLS</v>
      </c>
      <c r="G18">
        <f t="shared" si="0"/>
        <v>9</v>
      </c>
    </row>
    <row r="19" spans="1:7" x14ac:dyDescent="0.25">
      <c r="A19" t="s">
        <v>221</v>
      </c>
      <c r="B19" t="s">
        <v>222</v>
      </c>
      <c r="C19">
        <v>3</v>
      </c>
      <c r="D19">
        <f>_xll.CDXZipStreamCF.Connect.CDXClosestZip(A19,1,FacilityZips)</f>
        <v>11.293200000000001</v>
      </c>
      <c r="E19" t="str">
        <f>_xll.CDXZipStreamCF.Connect.CDXClosestZip(A19,0,FacilityZips)</f>
        <v>45838</v>
      </c>
      <c r="F19" t="str">
        <f>VLOOKUP(E19,FacilityZips,2,FALSE)</f>
        <v>ELGIN</v>
      </c>
      <c r="G19">
        <f t="shared" si="0"/>
        <v>3</v>
      </c>
    </row>
    <row r="20" spans="1:7" x14ac:dyDescent="0.25">
      <c r="A20" t="s">
        <v>158</v>
      </c>
      <c r="B20" t="s">
        <v>159</v>
      </c>
      <c r="C20">
        <v>6</v>
      </c>
      <c r="D20">
        <f>_xll.CDXZipStreamCF.Connect.CDXClosestZip(A20,1,FacilityZips)</f>
        <v>13.3665</v>
      </c>
      <c r="E20" t="str">
        <f>_xll.CDXZipStreamCF.Connect.CDXClosestZip(A20,0,FacilityZips)</f>
        <v>45171</v>
      </c>
      <c r="F20" t="str">
        <f>VLOOKUP(E20,FacilityZips,2,FALSE)</f>
        <v>SARDINIA</v>
      </c>
      <c r="G20">
        <f t="shared" si="0"/>
        <v>6</v>
      </c>
    </row>
    <row r="21" spans="1:7" x14ac:dyDescent="0.25">
      <c r="A21" t="s">
        <v>93</v>
      </c>
      <c r="B21" t="s">
        <v>92</v>
      </c>
      <c r="C21">
        <v>7</v>
      </c>
      <c r="D21">
        <f>_xll.CDXZipStreamCF.Connect.CDXClosestZip(A21,1,FacilityZips)</f>
        <v>3.1395</v>
      </c>
      <c r="E21" t="str">
        <f>_xll.CDXZipStreamCF.Connect.CDXClosestZip(A21,0,FacilityZips)</f>
        <v>44144</v>
      </c>
      <c r="F21" t="str">
        <f>VLOOKUP(E21,FacilityZips,2,FALSE)</f>
        <v>CLEVELAND</v>
      </c>
      <c r="G21">
        <f t="shared" si="0"/>
        <v>7</v>
      </c>
    </row>
    <row r="22" spans="1:7" x14ac:dyDescent="0.25">
      <c r="A22" t="s">
        <v>28</v>
      </c>
      <c r="B22" t="s">
        <v>13</v>
      </c>
      <c r="C22">
        <v>10</v>
      </c>
      <c r="D22">
        <f>_xll.CDXZipStreamCF.Connect.CDXClosestZip(A22,1,FacilityZips)</f>
        <v>16.519200000000001</v>
      </c>
      <c r="E22" t="str">
        <f>_xll.CDXZipStreamCF.Connect.CDXClosestZip(A22,0,FacilityZips)</f>
        <v>43103</v>
      </c>
      <c r="F22" t="str">
        <f>VLOOKUP(E22,FacilityZips,2,FALSE)</f>
        <v>ASHVILLE</v>
      </c>
      <c r="G22">
        <f t="shared" si="0"/>
        <v>10</v>
      </c>
    </row>
    <row r="23" spans="1:7" x14ac:dyDescent="0.25">
      <c r="A23" t="s">
        <v>183</v>
      </c>
      <c r="B23" t="s">
        <v>184</v>
      </c>
      <c r="C23">
        <v>6</v>
      </c>
      <c r="D23">
        <f>_xll.CDXZipStreamCF.Connect.CDXClosestZip(A23,1,FacilityZips)</f>
        <v>11.3407</v>
      </c>
      <c r="E23" t="str">
        <f>_xll.CDXZipStreamCF.Connect.CDXClosestZip(A23,0,FacilityZips)</f>
        <v>45322</v>
      </c>
      <c r="F23" t="str">
        <f>VLOOKUP(E23,FacilityZips,2,FALSE)</f>
        <v>ENGLEWOOD</v>
      </c>
      <c r="G23">
        <f t="shared" si="0"/>
        <v>6</v>
      </c>
    </row>
    <row r="24" spans="1:7" x14ac:dyDescent="0.25">
      <c r="A24" t="s">
        <v>115</v>
      </c>
      <c r="B24" t="s">
        <v>116</v>
      </c>
      <c r="C24">
        <v>9</v>
      </c>
      <c r="D24">
        <f>_xll.CDXZipStreamCF.Connect.CDXClosestZip(A24,1,FacilityZips)</f>
        <v>19.651299999999999</v>
      </c>
      <c r="E24" t="str">
        <f>_xll.CDXZipStreamCF.Connect.CDXClosestZip(A24,0,FacilityZips)</f>
        <v>44619</v>
      </c>
      <c r="F24" t="str">
        <f>VLOOKUP(E24,FacilityZips,2,FALSE)</f>
        <v>DAMASCUS</v>
      </c>
      <c r="G24">
        <f t="shared" si="0"/>
        <v>9</v>
      </c>
    </row>
    <row r="25" spans="1:7" x14ac:dyDescent="0.25">
      <c r="A25" t="s">
        <v>51</v>
      </c>
      <c r="B25" t="s">
        <v>52</v>
      </c>
      <c r="C25">
        <v>3</v>
      </c>
      <c r="D25">
        <f>_xll.CDXZipStreamCF.Connect.CDXClosestZip(A25,1,FacilityZips)</f>
        <v>21.124300000000002</v>
      </c>
      <c r="E25" t="str">
        <f>_xll.CDXZipStreamCF.Connect.CDXClosestZip(A25,0,FacilityZips)</f>
        <v>43518</v>
      </c>
      <c r="F25" t="str">
        <f>VLOOKUP(E25,FacilityZips,2,FALSE)</f>
        <v>EDON</v>
      </c>
      <c r="G25">
        <f t="shared" si="0"/>
        <v>3</v>
      </c>
    </row>
    <row r="26" spans="1:7" x14ac:dyDescent="0.25">
      <c r="A26" t="s">
        <v>203</v>
      </c>
      <c r="B26" t="s">
        <v>204</v>
      </c>
      <c r="C26">
        <v>1</v>
      </c>
      <c r="D26">
        <f>_xll.CDXZipStreamCF.Connect.CDXClosestZip(A26,1,FacilityZips)</f>
        <v>43.875599999999999</v>
      </c>
      <c r="E26" t="str">
        <f>_xll.CDXZipStreamCF.Connect.CDXClosestZip(A26,0,FacilityZips)</f>
        <v>43734</v>
      </c>
      <c r="F26" t="str">
        <f>VLOOKUP(E26,FacilityZips,2,FALSE)</f>
        <v>DUNCAN FALLS</v>
      </c>
      <c r="G26">
        <f t="shared" si="0"/>
        <v>0</v>
      </c>
    </row>
    <row r="27" spans="1:7" x14ac:dyDescent="0.25">
      <c r="A27" t="s">
        <v>142</v>
      </c>
      <c r="B27" t="s">
        <v>143</v>
      </c>
      <c r="C27">
        <v>8</v>
      </c>
      <c r="D27">
        <f>_xll.CDXZipStreamCF.Connect.CDXClosestZip(A27,1,FacilityZips)</f>
        <v>26.391300000000001</v>
      </c>
      <c r="E27" t="str">
        <f>_xll.CDXZipStreamCF.Connect.CDXClosestZip(A27,0,FacilityZips)</f>
        <v>44883</v>
      </c>
      <c r="F27" t="str">
        <f>VLOOKUP(E27,FacilityZips,2,FALSE)</f>
        <v>TIFFIN</v>
      </c>
      <c r="G27">
        <f t="shared" si="0"/>
        <v>0</v>
      </c>
    </row>
    <row r="28" spans="1:7" x14ac:dyDescent="0.25">
      <c r="A28" t="s">
        <v>76</v>
      </c>
      <c r="B28" t="s">
        <v>77</v>
      </c>
      <c r="C28">
        <v>2</v>
      </c>
      <c r="D28">
        <f>_xll.CDXZipStreamCF.Connect.CDXClosestZip(A28,1,FacilityZips)</f>
        <v>17.2193</v>
      </c>
      <c r="E28" t="str">
        <f>_xll.CDXZipStreamCF.Connect.CDXClosestZip(A28,0,FacilityZips)</f>
        <v>44028</v>
      </c>
      <c r="F28" t="str">
        <f>VLOOKUP(E28,FacilityZips,2,FALSE)</f>
        <v>COLUMBIA STATION</v>
      </c>
      <c r="G28">
        <f t="shared" si="0"/>
        <v>2</v>
      </c>
    </row>
    <row r="29" spans="1:7" x14ac:dyDescent="0.25">
      <c r="A29" t="s">
        <v>14</v>
      </c>
      <c r="B29" t="s">
        <v>10</v>
      </c>
      <c r="C29">
        <v>1</v>
      </c>
      <c r="D29">
        <f>_xll.CDXZipStreamCF.Connect.CDXClosestZip(A29,1,FacilityZips)</f>
        <v>28.9465</v>
      </c>
      <c r="E29" t="str">
        <f>_xll.CDXZipStreamCF.Connect.CDXClosestZip(A29,0,FacilityZips)</f>
        <v>43734</v>
      </c>
      <c r="F29" t="str">
        <f>VLOOKUP(E29,FacilityZips,2,FALSE)</f>
        <v>DUNCAN FALLS</v>
      </c>
      <c r="G29">
        <f t="shared" si="0"/>
        <v>0</v>
      </c>
    </row>
    <row r="30" spans="1:7" x14ac:dyDescent="0.25">
      <c r="A30" t="s">
        <v>170</v>
      </c>
      <c r="B30" t="s">
        <v>166</v>
      </c>
      <c r="C30">
        <v>4</v>
      </c>
      <c r="D30">
        <f>_xll.CDXZipStreamCF.Connect.CDXClosestZip(A30,1,FacilityZips)</f>
        <v>0</v>
      </c>
      <c r="E30" t="str">
        <f>_xll.CDXZipStreamCF.Connect.CDXClosestZip(A30,0,FacilityZips)</f>
        <v>45273</v>
      </c>
      <c r="F30" t="str">
        <f>VLOOKUP(E30,FacilityZips,2,FALSE)</f>
        <v>CINCINNATI</v>
      </c>
      <c r="G30">
        <f t="shared" si="0"/>
        <v>4</v>
      </c>
    </row>
    <row r="31" spans="1:7" x14ac:dyDescent="0.25">
      <c r="A31" t="s">
        <v>102</v>
      </c>
      <c r="B31" t="s">
        <v>103</v>
      </c>
      <c r="C31">
        <v>3</v>
      </c>
      <c r="D31">
        <f>_xll.CDXZipStreamCF.Connect.CDXClosestZip(A31,1,FacilityZips)</f>
        <v>7.1445999999999996</v>
      </c>
      <c r="E31" t="str">
        <f>_xll.CDXZipStreamCF.Connect.CDXClosestZip(A31,0,FacilityZips)</f>
        <v>44288</v>
      </c>
      <c r="F31" t="str">
        <f>VLOOKUP(E31,FacilityZips,2,FALSE)</f>
        <v>WINDHAM</v>
      </c>
      <c r="G31">
        <f t="shared" si="0"/>
        <v>3</v>
      </c>
    </row>
    <row r="32" spans="1:7" x14ac:dyDescent="0.25">
      <c r="A32" t="s">
        <v>37</v>
      </c>
      <c r="B32" t="s">
        <v>38</v>
      </c>
      <c r="C32">
        <v>6</v>
      </c>
      <c r="D32">
        <f>_xll.CDXZipStreamCF.Connect.CDXClosestZip(A32,1,FacilityZips)</f>
        <v>6.8148</v>
      </c>
      <c r="E32" t="str">
        <f>_xll.CDXZipStreamCF.Connect.CDXClosestZip(A32,0,FacilityZips)</f>
        <v>43323</v>
      </c>
      <c r="F32" t="str">
        <f>VLOOKUP(E32,FacilityZips,2,FALSE)</f>
        <v>HARPSTER</v>
      </c>
      <c r="G32">
        <f t="shared" si="0"/>
        <v>6</v>
      </c>
    </row>
    <row r="33" spans="1:7" x14ac:dyDescent="0.25">
      <c r="A33" t="s">
        <v>192</v>
      </c>
      <c r="B33" t="s">
        <v>187</v>
      </c>
      <c r="C33">
        <v>1</v>
      </c>
      <c r="D33">
        <f>_xll.CDXZipStreamCF.Connect.CDXClosestZip(A33,1,FacilityZips)</f>
        <v>0.17760000000000001</v>
      </c>
      <c r="E33" t="str">
        <f>_xll.CDXZipStreamCF.Connect.CDXClosestZip(A33,0,FacilityZips)</f>
        <v>45423</v>
      </c>
      <c r="F33" t="str">
        <f>VLOOKUP(E33,FacilityZips,2,FALSE)</f>
        <v>DAYTON</v>
      </c>
      <c r="G33">
        <f t="shared" si="0"/>
        <v>1</v>
      </c>
    </row>
    <row r="34" spans="1:7" x14ac:dyDescent="0.25">
      <c r="A34" t="s">
        <v>128</v>
      </c>
      <c r="B34" t="s">
        <v>129</v>
      </c>
      <c r="C34">
        <v>4</v>
      </c>
      <c r="D34">
        <f>_xll.CDXZipStreamCF.Connect.CDXClosestZip(A34,1,FacilityZips)</f>
        <v>21.142499999999998</v>
      </c>
      <c r="E34" t="str">
        <f>_xll.CDXZipStreamCF.Connect.CDXClosestZip(A34,0,FacilityZips)</f>
        <v>44714</v>
      </c>
      <c r="F34" t="str">
        <f>VLOOKUP(E34,FacilityZips,2,FALSE)</f>
        <v>CANTON</v>
      </c>
      <c r="G34">
        <f t="shared" si="0"/>
        <v>4</v>
      </c>
    </row>
    <row r="35" spans="1:7" x14ac:dyDescent="0.25">
      <c r="A35" t="s">
        <v>62</v>
      </c>
      <c r="B35" t="s">
        <v>63</v>
      </c>
      <c r="C35">
        <v>3</v>
      </c>
      <c r="D35">
        <f>_xll.CDXZipStreamCF.Connect.CDXClosestZip(A35,1,FacilityZips)</f>
        <v>20.824200000000001</v>
      </c>
      <c r="E35" t="str">
        <f>_xll.CDXZipStreamCF.Connect.CDXClosestZip(A35,0,FacilityZips)</f>
        <v>43734</v>
      </c>
      <c r="F35" t="str">
        <f>VLOOKUP(E35,FacilityZips,2,FALSE)</f>
        <v>DUNCAN FALLS</v>
      </c>
      <c r="G35">
        <f t="shared" si="0"/>
        <v>3</v>
      </c>
    </row>
    <row r="36" spans="1:7" x14ac:dyDescent="0.25">
      <c r="A36" t="s">
        <v>217</v>
      </c>
      <c r="B36" t="s">
        <v>218</v>
      </c>
      <c r="C36">
        <v>8</v>
      </c>
      <c r="D36">
        <f>_xll.CDXZipStreamCF.Connect.CDXClosestZip(A36,1,FacilityZips)</f>
        <v>16.291499999999999</v>
      </c>
      <c r="E36" t="str">
        <f>_xll.CDXZipStreamCF.Connect.CDXClosestZip(A36,0,FacilityZips)</f>
        <v>43323</v>
      </c>
      <c r="F36" t="str">
        <f>VLOOKUP(E36,FacilityZips,2,FALSE)</f>
        <v>HARPSTER</v>
      </c>
      <c r="G36">
        <f t="shared" si="0"/>
        <v>8</v>
      </c>
    </row>
    <row r="37" spans="1:7" x14ac:dyDescent="0.25">
      <c r="A37" t="s">
        <v>154</v>
      </c>
      <c r="B37" t="s">
        <v>155</v>
      </c>
      <c r="C37">
        <v>9</v>
      </c>
      <c r="D37">
        <f>_xll.CDXZipStreamCF.Connect.CDXClosestZip(A37,1,FacilityZips)</f>
        <v>11.116</v>
      </c>
      <c r="E37" t="str">
        <f>_xll.CDXZipStreamCF.Connect.CDXClosestZip(A37,0,FacilityZips)</f>
        <v>45273</v>
      </c>
      <c r="F37" t="str">
        <f>VLOOKUP(E37,FacilityZips,2,FALSE)</f>
        <v>CINCINNATI</v>
      </c>
      <c r="G37">
        <f t="shared" si="0"/>
        <v>9</v>
      </c>
    </row>
    <row r="38" spans="1:7" x14ac:dyDescent="0.25">
      <c r="A38" t="s">
        <v>86</v>
      </c>
      <c r="B38" t="s">
        <v>87</v>
      </c>
      <c r="C38">
        <v>2</v>
      </c>
      <c r="D38">
        <f>_xll.CDXZipStreamCF.Connect.CDXClosestZip(A38,1,FacilityZips)</f>
        <v>32.780200000000001</v>
      </c>
      <c r="E38" t="str">
        <f>_xll.CDXZipStreamCF.Connect.CDXClosestZip(A38,0,FacilityZips)</f>
        <v>44288</v>
      </c>
      <c r="F38" t="str">
        <f>VLOOKUP(E38,FacilityZips,2,FALSE)</f>
        <v>WINDHAM</v>
      </c>
      <c r="G38">
        <f t="shared" si="0"/>
        <v>0</v>
      </c>
    </row>
    <row r="39" spans="1:7" x14ac:dyDescent="0.25">
      <c r="A39" t="s">
        <v>24</v>
      </c>
      <c r="B39" t="s">
        <v>25</v>
      </c>
      <c r="C39">
        <v>2</v>
      </c>
      <c r="D39">
        <f>_xll.CDXZipStreamCF.Connect.CDXClosestZip(A39,1,FacilityZips)</f>
        <v>16.583400000000001</v>
      </c>
      <c r="E39" t="str">
        <f>_xll.CDXZipStreamCF.Connect.CDXClosestZip(A39,0,FacilityZips)</f>
        <v>43145</v>
      </c>
      <c r="F39" t="str">
        <f>VLOOKUP(E39,FacilityZips,2,FALSE)</f>
        <v>NEW HOLLAND</v>
      </c>
      <c r="G39">
        <f t="shared" si="0"/>
        <v>2</v>
      </c>
    </row>
    <row r="40" spans="1:7" x14ac:dyDescent="0.25">
      <c r="A40" t="s">
        <v>177</v>
      </c>
      <c r="B40" t="s">
        <v>178</v>
      </c>
      <c r="C40">
        <v>6</v>
      </c>
      <c r="D40">
        <f>_xll.CDXZipStreamCF.Connect.CDXClosestZip(A40,1,FacilityZips)</f>
        <v>17.811900000000001</v>
      </c>
      <c r="E40" t="str">
        <f>_xll.CDXZipStreamCF.Connect.CDXClosestZip(A40,0,FacilityZips)</f>
        <v>45322</v>
      </c>
      <c r="F40" t="str">
        <f>VLOOKUP(E40,FacilityZips,2,FALSE)</f>
        <v>ENGLEWOOD</v>
      </c>
      <c r="G40">
        <f t="shared" si="0"/>
        <v>6</v>
      </c>
    </row>
    <row r="41" spans="1:7" x14ac:dyDescent="0.25">
      <c r="A41" t="s">
        <v>113</v>
      </c>
      <c r="B41" t="s">
        <v>114</v>
      </c>
      <c r="C41">
        <v>6</v>
      </c>
      <c r="D41">
        <f>_xll.CDXZipStreamCF.Connect.CDXClosestZip(A41,1,FacilityZips)</f>
        <v>21.1737</v>
      </c>
      <c r="E41" t="str">
        <f>_xll.CDXZipStreamCF.Connect.CDXClosestZip(A41,0,FacilityZips)</f>
        <v>44288</v>
      </c>
      <c r="F41" t="str">
        <f>VLOOKUP(E41,FacilityZips,2,FALSE)</f>
        <v>WINDHAM</v>
      </c>
      <c r="G41">
        <f t="shared" si="0"/>
        <v>6</v>
      </c>
    </row>
    <row r="42" spans="1:7" x14ac:dyDescent="0.25">
      <c r="A42" t="s">
        <v>49</v>
      </c>
      <c r="B42" t="s">
        <v>50</v>
      </c>
      <c r="C42">
        <v>6</v>
      </c>
      <c r="D42">
        <f>_xll.CDXZipStreamCF.Connect.CDXClosestZip(A42,1,FacilityZips)</f>
        <v>35.1066</v>
      </c>
      <c r="E42" t="str">
        <f>_xll.CDXZipStreamCF.Connect.CDXClosestZip(A42,0,FacilityZips)</f>
        <v>45838</v>
      </c>
      <c r="F42" t="str">
        <f>VLOOKUP(E42,FacilityZips,2,FALSE)</f>
        <v>ELGIN</v>
      </c>
      <c r="G42">
        <f t="shared" si="0"/>
        <v>0</v>
      </c>
    </row>
    <row r="43" spans="1:7" x14ac:dyDescent="0.25">
      <c r="A43" t="s">
        <v>201</v>
      </c>
      <c r="B43" t="s">
        <v>202</v>
      </c>
      <c r="C43">
        <v>6</v>
      </c>
      <c r="D43">
        <f>_xll.CDXZipStreamCF.Connect.CDXClosestZip(A43,1,FacilityZips)</f>
        <v>45.163699999999999</v>
      </c>
      <c r="E43" t="str">
        <f>_xll.CDXZipStreamCF.Connect.CDXClosestZip(A43,0,FacilityZips)</f>
        <v>45682</v>
      </c>
      <c r="F43" t="str">
        <f>VLOOKUP(E43,FacilityZips,2,FALSE)</f>
        <v>SOUTH WEBSTER</v>
      </c>
      <c r="G43">
        <f t="shared" si="0"/>
        <v>0</v>
      </c>
    </row>
    <row r="44" spans="1:7" x14ac:dyDescent="0.25">
      <c r="A44" t="s">
        <v>140</v>
      </c>
      <c r="B44" t="s">
        <v>141</v>
      </c>
      <c r="C44">
        <v>6</v>
      </c>
      <c r="D44">
        <f>_xll.CDXZipStreamCF.Connect.CDXClosestZip(A44,1,FacilityZips)</f>
        <v>14.107799999999999</v>
      </c>
      <c r="E44" t="str">
        <f>_xll.CDXZipStreamCF.Connect.CDXClosestZip(A44,0,FacilityZips)</f>
        <v>43006</v>
      </c>
      <c r="F44" t="str">
        <f>VLOOKUP(E44,FacilityZips,2,FALSE)</f>
        <v>BRINKHAVEN</v>
      </c>
      <c r="G44">
        <f t="shared" si="0"/>
        <v>6</v>
      </c>
    </row>
    <row r="45" spans="1:7" x14ac:dyDescent="0.25">
      <c r="A45" t="s">
        <v>72</v>
      </c>
      <c r="B45" t="s">
        <v>73</v>
      </c>
      <c r="C45">
        <v>2</v>
      </c>
      <c r="D45">
        <f>_xll.CDXZipStreamCF.Connect.CDXClosestZip(A45,1,FacilityZips)</f>
        <v>3.9822000000000002</v>
      </c>
      <c r="E45" t="str">
        <f>_xll.CDXZipStreamCF.Connect.CDXClosestZip(A45,0,FacilityZips)</f>
        <v>43909</v>
      </c>
      <c r="F45" t="str">
        <f>VLOOKUP(E45,FacilityZips,2,FALSE)</f>
        <v>BLAINE</v>
      </c>
      <c r="G45">
        <f t="shared" si="0"/>
        <v>2</v>
      </c>
    </row>
    <row r="46" spans="1:7" x14ac:dyDescent="0.25">
      <c r="A46" t="s">
        <v>6</v>
      </c>
      <c r="B46" t="s">
        <v>7</v>
      </c>
      <c r="C46">
        <v>7</v>
      </c>
      <c r="D46">
        <f>_xll.CDXZipStreamCF.Connect.CDXClosestZip(A46,1,FacilityZips)</f>
        <v>33.066899999999997</v>
      </c>
      <c r="E46" t="str">
        <f>_xll.CDXZipStreamCF.Connect.CDXClosestZip(A46,0,FacilityZips)</f>
        <v>43006</v>
      </c>
      <c r="F46" t="str">
        <f>VLOOKUP(E46,FacilityZips,2,FALSE)</f>
        <v>BRINKHAVEN</v>
      </c>
      <c r="G46">
        <f t="shared" si="0"/>
        <v>0</v>
      </c>
    </row>
    <row r="47" spans="1:7" x14ac:dyDescent="0.25">
      <c r="A47" t="s">
        <v>167</v>
      </c>
      <c r="B47" t="s">
        <v>166</v>
      </c>
      <c r="C47">
        <v>7</v>
      </c>
      <c r="D47">
        <f>_xll.CDXZipStreamCF.Connect.CDXClosestZip(A47,1,FacilityZips)</f>
        <v>3.9819</v>
      </c>
      <c r="E47" t="str">
        <f>_xll.CDXZipStreamCF.Connect.CDXClosestZip(A47,0,FacilityZips)</f>
        <v>45273</v>
      </c>
      <c r="F47" t="str">
        <f>VLOOKUP(E47,FacilityZips,2,FALSE)</f>
        <v>CINCINNATI</v>
      </c>
      <c r="G47">
        <f t="shared" si="0"/>
        <v>7</v>
      </c>
    </row>
    <row r="48" spans="1:7" x14ac:dyDescent="0.25">
      <c r="A48" t="s">
        <v>99</v>
      </c>
      <c r="B48" t="s">
        <v>92</v>
      </c>
      <c r="C48">
        <v>8</v>
      </c>
      <c r="D48">
        <f>_xll.CDXZipStreamCF.Connect.CDXClosestZip(A48,1,FacilityZips)</f>
        <v>4.8365999999999998</v>
      </c>
      <c r="E48" t="str">
        <f>_xll.CDXZipStreamCF.Connect.CDXClosestZip(A48,0,FacilityZips)</f>
        <v>44144</v>
      </c>
      <c r="F48" t="str">
        <f>VLOOKUP(E48,FacilityZips,2,FALSE)</f>
        <v>CLEVELAND</v>
      </c>
      <c r="G48">
        <f t="shared" si="0"/>
        <v>8</v>
      </c>
    </row>
    <row r="49" spans="1:7" x14ac:dyDescent="0.25">
      <c r="A49" t="s">
        <v>31</v>
      </c>
      <c r="B49" t="s">
        <v>32</v>
      </c>
      <c r="C49">
        <v>3</v>
      </c>
      <c r="D49">
        <f>_xll.CDXZipStreamCF.Connect.CDXClosestZip(A49,1,FacilityZips)</f>
        <v>33.6648</v>
      </c>
      <c r="E49" t="str">
        <f>_xll.CDXZipStreamCF.Connect.CDXClosestZip(A49,0,FacilityZips)</f>
        <v>43323</v>
      </c>
      <c r="F49" t="str">
        <f>VLOOKUP(E49,FacilityZips,2,FALSE)</f>
        <v>HARPSTER</v>
      </c>
      <c r="G49">
        <f t="shared" si="0"/>
        <v>0</v>
      </c>
    </row>
    <row r="50" spans="1:7" x14ac:dyDescent="0.25">
      <c r="A50" t="s">
        <v>189</v>
      </c>
      <c r="B50" t="s">
        <v>187</v>
      </c>
      <c r="C50">
        <v>4</v>
      </c>
      <c r="D50">
        <f>_xll.CDXZipStreamCF.Connect.CDXClosestZip(A50,1,FacilityZips)</f>
        <v>2.9969000000000001</v>
      </c>
      <c r="E50" t="str">
        <f>_xll.CDXZipStreamCF.Connect.CDXClosestZip(A50,0,FacilityZips)</f>
        <v>45423</v>
      </c>
      <c r="F50" t="str">
        <f>VLOOKUP(E50,FacilityZips,2,FALSE)</f>
        <v>DAYTON</v>
      </c>
      <c r="G50">
        <f t="shared" si="0"/>
        <v>4</v>
      </c>
    </row>
    <row r="51" spans="1:7" x14ac:dyDescent="0.25">
      <c r="A51" t="s">
        <v>123</v>
      </c>
      <c r="B51" t="s">
        <v>121</v>
      </c>
      <c r="C51">
        <v>4</v>
      </c>
      <c r="D51">
        <f>_xll.CDXZipStreamCF.Connect.CDXClosestZip(A51,1,FacilityZips)</f>
        <v>21.4146</v>
      </c>
      <c r="E51" t="str">
        <f>_xll.CDXZipStreamCF.Connect.CDXClosestZip(A51,0,FacilityZips)</f>
        <v>44619</v>
      </c>
      <c r="F51" t="str">
        <f>VLOOKUP(E51,FacilityZips,2,FALSE)</f>
        <v>DAMASCUS</v>
      </c>
      <c r="G51">
        <f t="shared" si="0"/>
        <v>4</v>
      </c>
    </row>
    <row r="52" spans="1:7" x14ac:dyDescent="0.25">
      <c r="A52" t="s">
        <v>57</v>
      </c>
      <c r="B52" t="s">
        <v>53</v>
      </c>
      <c r="C52">
        <v>2</v>
      </c>
      <c r="D52">
        <f>_xll.CDXZipStreamCF.Connect.CDXClosestZip(A52,1,FacilityZips)</f>
        <v>9.3721999999999994</v>
      </c>
      <c r="E52" t="str">
        <f>_xll.CDXZipStreamCF.Connect.CDXClosestZip(A52,0,FacilityZips)</f>
        <v>43447</v>
      </c>
      <c r="F52" t="str">
        <f>VLOOKUP(E52,FacilityZips,2,FALSE)</f>
        <v>MILLBURY</v>
      </c>
      <c r="G52">
        <f t="shared" si="0"/>
        <v>2</v>
      </c>
    </row>
    <row r="53" spans="1:7" x14ac:dyDescent="0.25">
      <c r="A53" t="s">
        <v>212</v>
      </c>
      <c r="B53" t="s">
        <v>211</v>
      </c>
      <c r="C53">
        <v>4</v>
      </c>
      <c r="D53">
        <f>_xll.CDXZipStreamCF.Connect.CDXClosestZip(A53,1,FacilityZips)</f>
        <v>18.374600000000001</v>
      </c>
      <c r="E53" t="str">
        <f>_xll.CDXZipStreamCF.Connect.CDXClosestZip(A53,0,FacilityZips)</f>
        <v>45838</v>
      </c>
      <c r="F53" t="str">
        <f>VLOOKUP(E53,FacilityZips,2,FALSE)</f>
        <v>ELGIN</v>
      </c>
      <c r="G53">
        <f t="shared" si="0"/>
        <v>4</v>
      </c>
    </row>
    <row r="54" spans="1:7" x14ac:dyDescent="0.25">
      <c r="A54" t="s">
        <v>151</v>
      </c>
      <c r="B54" t="s">
        <v>150</v>
      </c>
      <c r="C54">
        <v>7</v>
      </c>
      <c r="D54">
        <f>_xll.CDXZipStreamCF.Connect.CDXClosestZip(A54,1,FacilityZips)</f>
        <v>28.3048</v>
      </c>
      <c r="E54" t="str">
        <f>_xll.CDXZipStreamCF.Connect.CDXClosestZip(A54,0,FacilityZips)</f>
        <v>43006</v>
      </c>
      <c r="F54" t="str">
        <f>VLOOKUP(E54,FacilityZips,2,FALSE)</f>
        <v>BRINKHAVEN</v>
      </c>
      <c r="G54">
        <f t="shared" si="0"/>
        <v>0</v>
      </c>
    </row>
    <row r="55" spans="1:7" x14ac:dyDescent="0.25">
      <c r="A55" t="s">
        <v>85</v>
      </c>
      <c r="B55" t="s">
        <v>78</v>
      </c>
      <c r="C55">
        <v>4</v>
      </c>
      <c r="D55">
        <f>_xll.CDXZipStreamCF.Connect.CDXClosestZip(A55,1,FacilityZips)</f>
        <v>15.0784</v>
      </c>
      <c r="E55" t="str">
        <f>_xll.CDXZipStreamCF.Connect.CDXClosestZip(A55,0,FacilityZips)</f>
        <v>44028</v>
      </c>
      <c r="F55" t="str">
        <f>VLOOKUP(E55,FacilityZips,2,FALSE)</f>
        <v>COLUMBIA STATION</v>
      </c>
      <c r="G55">
        <f t="shared" si="0"/>
        <v>4</v>
      </c>
    </row>
    <row r="56" spans="1:7" x14ac:dyDescent="0.25">
      <c r="A56" t="s">
        <v>20</v>
      </c>
      <c r="B56" t="s">
        <v>21</v>
      </c>
      <c r="C56">
        <v>10</v>
      </c>
      <c r="D56">
        <f>_xll.CDXZipStreamCF.Connect.CDXClosestZip(A56,1,FacilityZips)</f>
        <v>11.2593</v>
      </c>
      <c r="E56" t="str">
        <f>_xll.CDXZipStreamCF.Connect.CDXClosestZip(A56,0,FacilityZips)</f>
        <v>43145</v>
      </c>
      <c r="F56" t="str">
        <f>VLOOKUP(E56,FacilityZips,2,FALSE)</f>
        <v>NEW HOLLAND</v>
      </c>
      <c r="G56">
        <f t="shared" si="0"/>
        <v>10</v>
      </c>
    </row>
    <row r="57" spans="1:7" x14ac:dyDescent="0.25">
      <c r="A57" t="s">
        <v>173</v>
      </c>
      <c r="B57" t="s">
        <v>174</v>
      </c>
      <c r="C57">
        <v>3</v>
      </c>
      <c r="D57">
        <f>_xll.CDXZipStreamCF.Connect.CDXClosestZip(A57,1,FacilityZips)</f>
        <v>20.523900000000001</v>
      </c>
      <c r="E57" t="str">
        <f>_xll.CDXZipStreamCF.Connect.CDXClosestZip(A57,0,FacilityZips)</f>
        <v>45322</v>
      </c>
      <c r="F57" t="str">
        <f>VLOOKUP(E57,FacilityZips,2,FALSE)</f>
        <v>ENGLEWOOD</v>
      </c>
      <c r="G57">
        <f t="shared" si="0"/>
        <v>3</v>
      </c>
    </row>
    <row r="58" spans="1:7" x14ac:dyDescent="0.25">
      <c r="A58" t="s">
        <v>111</v>
      </c>
      <c r="B58" t="s">
        <v>112</v>
      </c>
      <c r="C58">
        <v>6</v>
      </c>
      <c r="D58">
        <f>_xll.CDXZipStreamCF.Connect.CDXClosestZip(A58,1,FacilityZips)</f>
        <v>20.2273</v>
      </c>
      <c r="E58" t="str">
        <f>_xll.CDXZipStreamCF.Connect.CDXClosestZip(A58,0,FacilityZips)</f>
        <v>44288</v>
      </c>
      <c r="F58" t="str">
        <f>VLOOKUP(E58,FacilityZips,2,FALSE)</f>
        <v>WINDHAM</v>
      </c>
      <c r="G58">
        <f t="shared" si="0"/>
        <v>6</v>
      </c>
    </row>
    <row r="59" spans="1:7" x14ac:dyDescent="0.25">
      <c r="A59" t="s">
        <v>43</v>
      </c>
      <c r="B59" t="s">
        <v>44</v>
      </c>
      <c r="C59">
        <v>9</v>
      </c>
      <c r="D59">
        <f>_xll.CDXZipStreamCF.Connect.CDXClosestZip(A59,1,FacilityZips)</f>
        <v>15.934100000000001</v>
      </c>
      <c r="E59" t="str">
        <f>_xll.CDXZipStreamCF.Connect.CDXClosestZip(A59,0,FacilityZips)</f>
        <v>44883</v>
      </c>
      <c r="F59" t="str">
        <f>VLOOKUP(E59,FacilityZips,2,FALSE)</f>
        <v>TIFFIN</v>
      </c>
      <c r="G59">
        <f t="shared" si="0"/>
        <v>9</v>
      </c>
    </row>
    <row r="60" spans="1:7" x14ac:dyDescent="0.25">
      <c r="A60" t="s">
        <v>195</v>
      </c>
      <c r="B60" t="s">
        <v>196</v>
      </c>
      <c r="C60">
        <v>6</v>
      </c>
      <c r="D60">
        <f>_xll.CDXZipStreamCF.Connect.CDXClosestZip(A60,1,FacilityZips)</f>
        <v>20.631599999999999</v>
      </c>
      <c r="E60" t="str">
        <f>_xll.CDXZipStreamCF.Connect.CDXClosestZip(A60,0,FacilityZips)</f>
        <v>45682</v>
      </c>
      <c r="F60" t="str">
        <f>VLOOKUP(E60,FacilityZips,2,FALSE)</f>
        <v>SOUTH WEBSTER</v>
      </c>
      <c r="G60">
        <f t="shared" si="0"/>
        <v>6</v>
      </c>
    </row>
    <row r="61" spans="1:7" x14ac:dyDescent="0.25">
      <c r="A61" t="s">
        <v>134</v>
      </c>
      <c r="B61" t="s">
        <v>135</v>
      </c>
      <c r="C61">
        <v>7</v>
      </c>
      <c r="D61">
        <f>_xll.CDXZipStreamCF.Connect.CDXClosestZip(A61,1,FacilityZips)</f>
        <v>32.659799999999997</v>
      </c>
      <c r="E61" t="str">
        <f>_xll.CDXZipStreamCF.Connect.CDXClosestZip(A61,0,FacilityZips)</f>
        <v>43909</v>
      </c>
      <c r="F61" t="str">
        <f>VLOOKUP(E61,FacilityZips,2,FALSE)</f>
        <v>BLAINE</v>
      </c>
      <c r="G61">
        <f t="shared" si="0"/>
        <v>0</v>
      </c>
    </row>
    <row r="62" spans="1:7" x14ac:dyDescent="0.25">
      <c r="A62" t="s">
        <v>68</v>
      </c>
      <c r="B62" t="s">
        <v>69</v>
      </c>
      <c r="C62">
        <v>1</v>
      </c>
      <c r="D62">
        <f>_xll.CDXZipStreamCF.Connect.CDXClosestZip(A62,1,FacilityZips)</f>
        <v>20.4726</v>
      </c>
      <c r="E62" t="str">
        <f>_xll.CDXZipStreamCF.Connect.CDXClosestZip(A62,0,FacilityZips)</f>
        <v>43734</v>
      </c>
      <c r="F62" t="str">
        <f>VLOOKUP(E62,FacilityZips,2,FALSE)</f>
        <v>DUNCAN FALLS</v>
      </c>
      <c r="G62">
        <f t="shared" si="0"/>
        <v>1</v>
      </c>
    </row>
    <row r="63" spans="1:7" x14ac:dyDescent="0.25">
      <c r="A63" t="s">
        <v>223</v>
      </c>
      <c r="B63" t="s">
        <v>224</v>
      </c>
      <c r="C63">
        <v>6</v>
      </c>
      <c r="D63">
        <f>_xll.CDXZipStreamCF.Connect.CDXClosestZip(A63,1,FacilityZips)</f>
        <v>18.431999999999999</v>
      </c>
      <c r="E63" t="str">
        <f>_xll.CDXZipStreamCF.Connect.CDXClosestZip(A63,0,FacilityZips)</f>
        <v>45838</v>
      </c>
      <c r="F63" t="str">
        <f>VLOOKUP(E63,FacilityZips,2,FALSE)</f>
        <v>ELGIN</v>
      </c>
      <c r="G63">
        <f t="shared" si="0"/>
        <v>6</v>
      </c>
    </row>
    <row r="64" spans="1:7" x14ac:dyDescent="0.25">
      <c r="A64" t="s">
        <v>160</v>
      </c>
      <c r="B64" t="s">
        <v>161</v>
      </c>
      <c r="C64">
        <v>10</v>
      </c>
      <c r="D64">
        <f>_xll.CDXZipStreamCF.Connect.CDXClosestZip(A64,1,FacilityZips)</f>
        <v>13.1319</v>
      </c>
      <c r="E64" t="str">
        <f>_xll.CDXZipStreamCF.Connect.CDXClosestZip(A64,0,FacilityZips)</f>
        <v>45273</v>
      </c>
      <c r="F64" t="str">
        <f>VLOOKUP(E64,FacilityZips,2,FALSE)</f>
        <v>CINCINNATI</v>
      </c>
      <c r="G64">
        <f t="shared" si="0"/>
        <v>10</v>
      </c>
    </row>
    <row r="65" spans="1:7" x14ac:dyDescent="0.25">
      <c r="A65" t="s">
        <v>94</v>
      </c>
      <c r="B65" t="s">
        <v>95</v>
      </c>
      <c r="C65">
        <v>3</v>
      </c>
      <c r="D65">
        <f>_xll.CDXZipStreamCF.Connect.CDXClosestZip(A65,1,FacilityZips)</f>
        <v>12.2043</v>
      </c>
      <c r="E65" t="str">
        <f>_xll.CDXZipStreamCF.Connect.CDXClosestZip(A65,0,FacilityZips)</f>
        <v>44144</v>
      </c>
      <c r="F65" t="str">
        <f>VLOOKUP(E65,FacilityZips,2,FALSE)</f>
        <v>CLEVELAND</v>
      </c>
      <c r="G65">
        <f t="shared" si="0"/>
        <v>3</v>
      </c>
    </row>
    <row r="66" spans="1:7" x14ac:dyDescent="0.25">
      <c r="A66" t="s">
        <v>29</v>
      </c>
      <c r="B66" t="s">
        <v>13</v>
      </c>
      <c r="C66">
        <v>4</v>
      </c>
      <c r="D66">
        <f>_xll.CDXZipStreamCF.Connect.CDXClosestZip(A66,1,FacilityZips)</f>
        <v>18.238900000000001</v>
      </c>
      <c r="E66" t="str">
        <f>_xll.CDXZipStreamCF.Connect.CDXClosestZip(A66,0,FacilityZips)</f>
        <v>43103</v>
      </c>
      <c r="F66" t="str">
        <f>VLOOKUP(E66,FacilityZips,2,FALSE)</f>
        <v>ASHVILLE</v>
      </c>
      <c r="G66">
        <f t="shared" si="0"/>
        <v>4</v>
      </c>
    </row>
    <row r="67" spans="1:7" x14ac:dyDescent="0.25">
      <c r="A67" t="s">
        <v>185</v>
      </c>
      <c r="B67" t="s">
        <v>186</v>
      </c>
      <c r="C67">
        <v>1</v>
      </c>
      <c r="D67">
        <f>_xll.CDXZipStreamCF.Connect.CDXClosestZip(A67,1,FacilityZips)</f>
        <v>25.972300000000001</v>
      </c>
      <c r="E67" t="str">
        <f>_xll.CDXZipStreamCF.Connect.CDXClosestZip(A67,0,FacilityZips)</f>
        <v>45423</v>
      </c>
      <c r="F67" t="str">
        <f>VLOOKUP(E67,FacilityZips,2,FALSE)</f>
        <v>DAYTON</v>
      </c>
      <c r="G67">
        <f t="shared" ref="G67:G101" si="1">IF(D67&lt;25,C67,0)</f>
        <v>0</v>
      </c>
    </row>
    <row r="68" spans="1:7" x14ac:dyDescent="0.25">
      <c r="A68" t="s">
        <v>119</v>
      </c>
      <c r="B68" t="s">
        <v>120</v>
      </c>
      <c r="C68">
        <v>10</v>
      </c>
      <c r="D68">
        <f>_xll.CDXZipStreamCF.Connect.CDXClosestZip(A68,1,FacilityZips)</f>
        <v>5.0269000000000004</v>
      </c>
      <c r="E68" t="str">
        <f>_xll.CDXZipStreamCF.Connect.CDXClosestZip(A68,0,FacilityZips)</f>
        <v>44619</v>
      </c>
      <c r="F68" t="str">
        <f>VLOOKUP(E68,FacilityZips,2,FALSE)</f>
        <v>DAMASCUS</v>
      </c>
      <c r="G68">
        <f t="shared" si="1"/>
        <v>10</v>
      </c>
    </row>
    <row r="69" spans="1:7" x14ac:dyDescent="0.25">
      <c r="A69" t="s">
        <v>55</v>
      </c>
      <c r="B69" t="s">
        <v>53</v>
      </c>
      <c r="C69">
        <v>10</v>
      </c>
      <c r="D69">
        <f>_xll.CDXZipStreamCF.Connect.CDXClosestZip(A69,1,FacilityZips)</f>
        <v>13.1769</v>
      </c>
      <c r="E69" t="str">
        <f>_xll.CDXZipStreamCF.Connect.CDXClosestZip(A69,0,FacilityZips)</f>
        <v>43447</v>
      </c>
      <c r="F69" t="str">
        <f>VLOOKUP(E69,FacilityZips,2,FALSE)</f>
        <v>MILLBURY</v>
      </c>
      <c r="G69">
        <f t="shared" si="1"/>
        <v>10</v>
      </c>
    </row>
    <row r="70" spans="1:7" x14ac:dyDescent="0.25">
      <c r="A70" t="s">
        <v>207</v>
      </c>
      <c r="B70" t="s">
        <v>208</v>
      </c>
      <c r="C70">
        <v>5</v>
      </c>
      <c r="D70">
        <f>_xll.CDXZipStreamCF.Connect.CDXClosestZip(A70,1,FacilityZips)</f>
        <v>33.977600000000002</v>
      </c>
      <c r="E70" t="str">
        <f>_xll.CDXZipStreamCF.Connect.CDXClosestZip(A70,0,FacilityZips)</f>
        <v>45682</v>
      </c>
      <c r="F70" t="str">
        <f>VLOOKUP(E70,FacilityZips,2,FALSE)</f>
        <v>SOUTH WEBSTER</v>
      </c>
      <c r="G70">
        <f t="shared" si="1"/>
        <v>0</v>
      </c>
    </row>
    <row r="71" spans="1:7" x14ac:dyDescent="0.25">
      <c r="A71" t="s">
        <v>146</v>
      </c>
      <c r="B71" t="s">
        <v>147</v>
      </c>
      <c r="C71">
        <v>2</v>
      </c>
      <c r="D71">
        <f>_xll.CDXZipStreamCF.Connect.CDXClosestZip(A71,1,FacilityZips)</f>
        <v>22.55</v>
      </c>
      <c r="E71" t="str">
        <f>_xll.CDXZipStreamCF.Connect.CDXClosestZip(A71,0,FacilityZips)</f>
        <v>43323</v>
      </c>
      <c r="F71" t="str">
        <f>VLOOKUP(E71,FacilityZips,2,FALSE)</f>
        <v>HARPSTER</v>
      </c>
      <c r="G71">
        <f t="shared" si="1"/>
        <v>2</v>
      </c>
    </row>
    <row r="72" spans="1:7" x14ac:dyDescent="0.25">
      <c r="A72" t="s">
        <v>83</v>
      </c>
      <c r="B72" t="s">
        <v>84</v>
      </c>
      <c r="C72">
        <v>2</v>
      </c>
      <c r="D72">
        <f>_xll.CDXZipStreamCF.Connect.CDXClosestZip(A72,1,FacilityZips)</f>
        <v>36.894199999999998</v>
      </c>
      <c r="E72" t="str">
        <f>_xll.CDXZipStreamCF.Connect.CDXClosestZip(A72,0,FacilityZips)</f>
        <v>44288</v>
      </c>
      <c r="F72" t="str">
        <f>VLOOKUP(E72,FacilityZips,2,FALSE)</f>
        <v>WINDHAM</v>
      </c>
      <c r="G72">
        <f t="shared" si="1"/>
        <v>0</v>
      </c>
    </row>
    <row r="73" spans="1:7" x14ac:dyDescent="0.25">
      <c r="A73" t="s">
        <v>11</v>
      </c>
      <c r="B73" t="s">
        <v>12</v>
      </c>
      <c r="C73">
        <v>5</v>
      </c>
      <c r="D73">
        <f>_xll.CDXZipStreamCF.Connect.CDXClosestZip(A73,1,FacilityZips)</f>
        <v>23.786899999999999</v>
      </c>
      <c r="E73" t="str">
        <f>_xll.CDXZipStreamCF.Connect.CDXClosestZip(A73,0,FacilityZips)</f>
        <v>43323</v>
      </c>
      <c r="F73" t="str">
        <f>VLOOKUP(E73,FacilityZips,2,FALSE)</f>
        <v>HARPSTER</v>
      </c>
      <c r="G73">
        <f t="shared" si="1"/>
        <v>5</v>
      </c>
    </row>
    <row r="74" spans="1:7" x14ac:dyDescent="0.25">
      <c r="A74" t="s">
        <v>169</v>
      </c>
      <c r="B74" t="s">
        <v>166</v>
      </c>
      <c r="C74">
        <v>4</v>
      </c>
      <c r="D74">
        <f>_xll.CDXZipStreamCF.Connect.CDXClosestZip(A74,1,FacilityZips)</f>
        <v>6.1317000000000004</v>
      </c>
      <c r="E74" t="str">
        <f>_xll.CDXZipStreamCF.Connect.CDXClosestZip(A74,0,FacilityZips)</f>
        <v>45273</v>
      </c>
      <c r="F74" t="str">
        <f>VLOOKUP(E74,FacilityZips,2,FALSE)</f>
        <v>CINCINNATI</v>
      </c>
      <c r="G74">
        <f t="shared" si="1"/>
        <v>4</v>
      </c>
    </row>
    <row r="75" spans="1:7" x14ac:dyDescent="0.25">
      <c r="A75" t="s">
        <v>104</v>
      </c>
      <c r="B75" t="s">
        <v>105</v>
      </c>
      <c r="C75">
        <v>3</v>
      </c>
      <c r="D75">
        <f>_xll.CDXZipStreamCF.Connect.CDXClosestZip(A75,1,FacilityZips)</f>
        <v>18.319600000000001</v>
      </c>
      <c r="E75" t="str">
        <f>_xll.CDXZipStreamCF.Connect.CDXClosestZip(A75,0,FacilityZips)</f>
        <v>44028</v>
      </c>
      <c r="F75" t="str">
        <f>VLOOKUP(E75,FacilityZips,2,FALSE)</f>
        <v>COLUMBIA STATION</v>
      </c>
      <c r="G75">
        <f t="shared" si="1"/>
        <v>3</v>
      </c>
    </row>
    <row r="76" spans="1:7" x14ac:dyDescent="0.25">
      <c r="A76" t="s">
        <v>39</v>
      </c>
      <c r="B76" t="s">
        <v>40</v>
      </c>
      <c r="C76">
        <v>6</v>
      </c>
      <c r="D76">
        <f>_xll.CDXZipStreamCF.Connect.CDXClosestZip(A76,1,FacilityZips)</f>
        <v>17.795999999999999</v>
      </c>
      <c r="E76" t="str">
        <f>_xll.CDXZipStreamCF.Connect.CDXClosestZip(A76,0,FacilityZips)</f>
        <v>44883</v>
      </c>
      <c r="F76" t="str">
        <f>VLOOKUP(E76,FacilityZips,2,FALSE)</f>
        <v>TIFFIN</v>
      </c>
      <c r="G76">
        <f t="shared" si="1"/>
        <v>6</v>
      </c>
    </row>
    <row r="77" spans="1:7" x14ac:dyDescent="0.25">
      <c r="A77" t="s">
        <v>193</v>
      </c>
      <c r="B77" t="s">
        <v>194</v>
      </c>
      <c r="C77">
        <v>7</v>
      </c>
      <c r="D77">
        <f>_xll.CDXZipStreamCF.Connect.CDXClosestZip(A77,1,FacilityZips)</f>
        <v>23.690100000000001</v>
      </c>
      <c r="E77" t="str">
        <f>_xll.CDXZipStreamCF.Connect.CDXClosestZip(A77,0,FacilityZips)</f>
        <v>45682</v>
      </c>
      <c r="F77" t="str">
        <f>VLOOKUP(E77,FacilityZips,2,FALSE)</f>
        <v>SOUTH WEBSTER</v>
      </c>
      <c r="G77">
        <f t="shared" si="1"/>
        <v>7</v>
      </c>
    </row>
    <row r="78" spans="1:7" x14ac:dyDescent="0.25">
      <c r="A78" t="s">
        <v>131</v>
      </c>
      <c r="B78" t="s">
        <v>130</v>
      </c>
      <c r="C78">
        <v>4</v>
      </c>
      <c r="D78">
        <f>_xll.CDXZipStreamCF.Connect.CDXClosestZip(A78,1,FacilityZips)</f>
        <v>7.9787999999999997</v>
      </c>
      <c r="E78" t="str">
        <f>_xll.CDXZipStreamCF.Connect.CDXClosestZip(A78,0,FacilityZips)</f>
        <v>44714</v>
      </c>
      <c r="F78" t="str">
        <f>VLOOKUP(E78,FacilityZips,2,FALSE)</f>
        <v>CANTON</v>
      </c>
      <c r="G78">
        <f t="shared" si="1"/>
        <v>4</v>
      </c>
    </row>
    <row r="79" spans="1:7" x14ac:dyDescent="0.25">
      <c r="A79" t="s">
        <v>64</v>
      </c>
      <c r="B79" t="s">
        <v>65</v>
      </c>
      <c r="C79">
        <v>8</v>
      </c>
      <c r="D79">
        <f>_xll.CDXZipStreamCF.Connect.CDXClosestZip(A79,1,FacilityZips)</f>
        <v>22.593900000000001</v>
      </c>
      <c r="E79" t="str">
        <f>_xll.CDXZipStreamCF.Connect.CDXClosestZip(A79,0,FacilityZips)</f>
        <v>43909</v>
      </c>
      <c r="F79" t="str">
        <f>VLOOKUP(E79,FacilityZips,2,FALSE)</f>
        <v>BLAINE</v>
      </c>
      <c r="G79">
        <f t="shared" si="1"/>
        <v>8</v>
      </c>
    </row>
    <row r="80" spans="1:7" x14ac:dyDescent="0.25">
      <c r="A80" t="s">
        <v>219</v>
      </c>
      <c r="B80" t="s">
        <v>220</v>
      </c>
      <c r="C80">
        <v>10</v>
      </c>
      <c r="D80">
        <f>_xll.CDXZipStreamCF.Connect.CDXClosestZip(A80,1,FacilityZips)</f>
        <v>34.3277</v>
      </c>
      <c r="E80" t="str">
        <f>_xll.CDXZipStreamCF.Connect.CDXClosestZip(A80,0,FacilityZips)</f>
        <v>45838</v>
      </c>
      <c r="F80" t="str">
        <f>VLOOKUP(E80,FacilityZips,2,FALSE)</f>
        <v>ELGIN</v>
      </c>
      <c r="G80">
        <f t="shared" si="1"/>
        <v>0</v>
      </c>
    </row>
    <row r="81" spans="1:7" x14ac:dyDescent="0.25">
      <c r="A81" t="s">
        <v>156</v>
      </c>
      <c r="B81" t="s">
        <v>157</v>
      </c>
      <c r="C81">
        <v>5</v>
      </c>
      <c r="D81">
        <f>_xll.CDXZipStreamCF.Connect.CDXClosestZip(A81,1,FacilityZips)</f>
        <v>14.5283</v>
      </c>
      <c r="E81" t="str">
        <f>_xll.CDXZipStreamCF.Connect.CDXClosestZip(A81,0,FacilityZips)</f>
        <v>45423</v>
      </c>
      <c r="F81" t="str">
        <f>VLOOKUP(E81,FacilityZips,2,FALSE)</f>
        <v>DAYTON</v>
      </c>
      <c r="G81">
        <f t="shared" si="1"/>
        <v>5</v>
      </c>
    </row>
    <row r="82" spans="1:7" x14ac:dyDescent="0.25">
      <c r="A82" t="s">
        <v>90</v>
      </c>
      <c r="B82" t="s">
        <v>91</v>
      </c>
      <c r="C82">
        <v>6</v>
      </c>
      <c r="D82">
        <f>_xll.CDXZipStreamCF.Connect.CDXClosestZip(A82,1,FacilityZips)</f>
        <v>18.0944</v>
      </c>
      <c r="E82" t="str">
        <f>_xll.CDXZipStreamCF.Connect.CDXClosestZip(A82,0,FacilityZips)</f>
        <v>44144</v>
      </c>
      <c r="F82" t="str">
        <f>VLOOKUP(E82,FacilityZips,2,FALSE)</f>
        <v>CLEVELAND</v>
      </c>
      <c r="G82">
        <f t="shared" si="1"/>
        <v>6</v>
      </c>
    </row>
    <row r="83" spans="1:7" x14ac:dyDescent="0.25">
      <c r="A83" t="s">
        <v>27</v>
      </c>
      <c r="B83" t="s">
        <v>13</v>
      </c>
      <c r="C83">
        <v>8</v>
      </c>
      <c r="D83">
        <f>_xll.CDXZipStreamCF.Connect.CDXClosestZip(A83,1,FacilityZips)</f>
        <v>15.8149</v>
      </c>
      <c r="E83" t="str">
        <f>_xll.CDXZipStreamCF.Connect.CDXClosestZip(A83,0,FacilityZips)</f>
        <v>43103</v>
      </c>
      <c r="F83" t="str">
        <f>VLOOKUP(E83,FacilityZips,2,FALSE)</f>
        <v>ASHVILLE</v>
      </c>
      <c r="G83">
        <f t="shared" si="1"/>
        <v>8</v>
      </c>
    </row>
    <row r="84" spans="1:7" x14ac:dyDescent="0.25">
      <c r="A84" t="s">
        <v>181</v>
      </c>
      <c r="B84" t="s">
        <v>182</v>
      </c>
      <c r="C84">
        <v>1</v>
      </c>
      <c r="D84">
        <f>_xll.CDXZipStreamCF.Connect.CDXClosestZip(A84,1,FacilityZips)</f>
        <v>29.032599999999999</v>
      </c>
      <c r="E84" t="str">
        <f>_xll.CDXZipStreamCF.Connect.CDXClosestZip(A84,0,FacilityZips)</f>
        <v>45838</v>
      </c>
      <c r="F84" t="str">
        <f>VLOOKUP(E84,FacilityZips,2,FALSE)</f>
        <v>ELGIN</v>
      </c>
      <c r="G84">
        <f t="shared" si="1"/>
        <v>0</v>
      </c>
    </row>
    <row r="85" spans="1:7" x14ac:dyDescent="0.25">
      <c r="A85" t="s">
        <v>117</v>
      </c>
      <c r="B85" t="s">
        <v>118</v>
      </c>
      <c r="C85">
        <v>1</v>
      </c>
      <c r="D85">
        <f>_xll.CDXZipStreamCF.Connect.CDXClosestZip(A85,1,FacilityZips)</f>
        <v>17.643699999999999</v>
      </c>
      <c r="E85" t="str">
        <f>_xll.CDXZipStreamCF.Connect.CDXClosestZip(A85,0,FacilityZips)</f>
        <v>44288</v>
      </c>
      <c r="F85" t="str">
        <f>VLOOKUP(E85,FacilityZips,2,FALSE)</f>
        <v>WINDHAM</v>
      </c>
      <c r="G85">
        <f t="shared" si="1"/>
        <v>1</v>
      </c>
    </row>
    <row r="86" spans="1:7" x14ac:dyDescent="0.25">
      <c r="A86" t="s">
        <v>54</v>
      </c>
      <c r="B86" t="s">
        <v>53</v>
      </c>
      <c r="C86">
        <v>6</v>
      </c>
      <c r="D86">
        <f>_xll.CDXZipStreamCF.Connect.CDXClosestZip(A86,1,FacilityZips)</f>
        <v>7.4709000000000003</v>
      </c>
      <c r="E86" t="str">
        <f>_xll.CDXZipStreamCF.Connect.CDXClosestZip(A86,0,FacilityZips)</f>
        <v>43447</v>
      </c>
      <c r="F86" t="str">
        <f>VLOOKUP(E86,FacilityZips,2,FALSE)</f>
        <v>MILLBURY</v>
      </c>
      <c r="G86">
        <f t="shared" si="1"/>
        <v>6</v>
      </c>
    </row>
    <row r="87" spans="1:7" x14ac:dyDescent="0.25">
      <c r="A87" t="s">
        <v>205</v>
      </c>
      <c r="B87" t="s">
        <v>206</v>
      </c>
      <c r="C87">
        <v>5</v>
      </c>
      <c r="D87">
        <f>_xll.CDXZipStreamCF.Connect.CDXClosestZip(A87,1,FacilityZips)</f>
        <v>42.408700000000003</v>
      </c>
      <c r="E87" t="str">
        <f>_xll.CDXZipStreamCF.Connect.CDXClosestZip(A87,0,FacilityZips)</f>
        <v>43734</v>
      </c>
      <c r="F87" t="str">
        <f>VLOOKUP(E87,FacilityZips,2,FALSE)</f>
        <v>DUNCAN FALLS</v>
      </c>
      <c r="G87">
        <f t="shared" si="1"/>
        <v>0</v>
      </c>
    </row>
    <row r="88" spans="1:7" x14ac:dyDescent="0.25">
      <c r="A88" t="s">
        <v>138</v>
      </c>
      <c r="B88" t="s">
        <v>139</v>
      </c>
      <c r="C88">
        <v>2</v>
      </c>
      <c r="D88">
        <f>_xll.CDXZipStreamCF.Connect.CDXClosestZip(A88,1,FacilityZips)</f>
        <v>8.6317000000000004</v>
      </c>
      <c r="E88" t="str">
        <f>_xll.CDXZipStreamCF.Connect.CDXClosestZip(A88,0,FacilityZips)</f>
        <v>44883</v>
      </c>
      <c r="F88" t="str">
        <f>VLOOKUP(E88,FacilityZips,2,FALSE)</f>
        <v>TIFFIN</v>
      </c>
      <c r="G88">
        <f t="shared" si="1"/>
        <v>2</v>
      </c>
    </row>
    <row r="89" spans="1:7" x14ac:dyDescent="0.25">
      <c r="A89" t="s">
        <v>74</v>
      </c>
      <c r="B89" t="s">
        <v>75</v>
      </c>
      <c r="C89">
        <v>7</v>
      </c>
      <c r="D89">
        <f>_xll.CDXZipStreamCF.Connect.CDXClosestZip(A89,1,FacilityZips)</f>
        <v>1.6315999999999999</v>
      </c>
      <c r="E89" t="str">
        <f>_xll.CDXZipStreamCF.Connect.CDXClosestZip(A89,0,FacilityZips)</f>
        <v>43909</v>
      </c>
      <c r="F89" t="str">
        <f>VLOOKUP(E89,FacilityZips,2,FALSE)</f>
        <v>BLAINE</v>
      </c>
      <c r="G89">
        <f t="shared" si="1"/>
        <v>7</v>
      </c>
    </row>
    <row r="90" spans="1:7" x14ac:dyDescent="0.25">
      <c r="A90" t="s">
        <v>8</v>
      </c>
      <c r="B90" t="s">
        <v>9</v>
      </c>
      <c r="C90">
        <v>3</v>
      </c>
      <c r="D90">
        <f>_xll.CDXZipStreamCF.Connect.CDXClosestZip(A90,1,FacilityZips)</f>
        <v>23.1829</v>
      </c>
      <c r="E90" t="str">
        <f>_xll.CDXZipStreamCF.Connect.CDXClosestZip(A90,0,FacilityZips)</f>
        <v>43103</v>
      </c>
      <c r="F90" t="str">
        <f>VLOOKUP(E90,FacilityZips,2,FALSE)</f>
        <v>ASHVILLE</v>
      </c>
      <c r="G90">
        <f t="shared" si="1"/>
        <v>3</v>
      </c>
    </row>
    <row r="91" spans="1:7" x14ac:dyDescent="0.25">
      <c r="A91" t="s">
        <v>168</v>
      </c>
      <c r="B91" t="s">
        <v>166</v>
      </c>
      <c r="C91">
        <v>8</v>
      </c>
      <c r="D91">
        <f>_xll.CDXZipStreamCF.Connect.CDXClosestZip(A91,1,FacilityZips)</f>
        <v>5.6822999999999997</v>
      </c>
      <c r="E91" t="str">
        <f>_xll.CDXZipStreamCF.Connect.CDXClosestZip(A91,0,FacilityZips)</f>
        <v>45273</v>
      </c>
      <c r="F91" t="str">
        <f>VLOOKUP(E91,FacilityZips,2,FALSE)</f>
        <v>CINCINNATI</v>
      </c>
      <c r="G91">
        <f t="shared" si="1"/>
        <v>8</v>
      </c>
    </row>
    <row r="92" spans="1:7" x14ac:dyDescent="0.25">
      <c r="A92" t="s">
        <v>100</v>
      </c>
      <c r="B92" t="s">
        <v>101</v>
      </c>
      <c r="C92">
        <v>10</v>
      </c>
      <c r="D92">
        <f>_xll.CDXZipStreamCF.Connect.CDXClosestZip(A92,1,FacilityZips)</f>
        <v>14.7491</v>
      </c>
      <c r="E92" t="str">
        <f>_xll.CDXZipStreamCF.Connect.CDXClosestZip(A92,0,FacilityZips)</f>
        <v>44288</v>
      </c>
      <c r="F92" t="str">
        <f>VLOOKUP(E92,FacilityZips,2,FALSE)</f>
        <v>WINDHAM</v>
      </c>
      <c r="G92">
        <f t="shared" si="1"/>
        <v>10</v>
      </c>
    </row>
    <row r="93" spans="1:7" x14ac:dyDescent="0.25">
      <c r="A93" t="s">
        <v>35</v>
      </c>
      <c r="B93" t="s">
        <v>36</v>
      </c>
      <c r="C93">
        <v>9</v>
      </c>
      <c r="D93">
        <f>_xll.CDXZipStreamCF.Connect.CDXClosestZip(A93,1,FacilityZips)</f>
        <v>35.421399999999998</v>
      </c>
      <c r="E93" t="str">
        <f>_xll.CDXZipStreamCF.Connect.CDXClosestZip(A93,0,FacilityZips)</f>
        <v>45838</v>
      </c>
      <c r="F93" t="str">
        <f>VLOOKUP(E93,FacilityZips,2,FALSE)</f>
        <v>ELGIN</v>
      </c>
      <c r="G93">
        <f t="shared" si="1"/>
        <v>0</v>
      </c>
    </row>
    <row r="94" spans="1:7" x14ac:dyDescent="0.25">
      <c r="A94" t="s">
        <v>191</v>
      </c>
      <c r="B94" t="s">
        <v>187</v>
      </c>
      <c r="C94">
        <v>10</v>
      </c>
      <c r="D94">
        <f>_xll.CDXZipStreamCF.Connect.CDXClosestZip(A94,1,FacilityZips)</f>
        <v>6.3143000000000002</v>
      </c>
      <c r="E94" t="str">
        <f>_xll.CDXZipStreamCF.Connect.CDXClosestZip(A94,0,FacilityZips)</f>
        <v>45423</v>
      </c>
      <c r="F94" t="str">
        <f>VLOOKUP(E94,FacilityZips,2,FALSE)</f>
        <v>DAYTON</v>
      </c>
      <c r="G94">
        <f t="shared" si="1"/>
        <v>10</v>
      </c>
    </row>
    <row r="95" spans="1:7" x14ac:dyDescent="0.25">
      <c r="A95" t="s">
        <v>124</v>
      </c>
      <c r="B95" t="s">
        <v>125</v>
      </c>
      <c r="C95">
        <v>1</v>
      </c>
      <c r="D95">
        <f>_xll.CDXZipStreamCF.Connect.CDXClosestZip(A95,1,FacilityZips)</f>
        <v>22.703900000000001</v>
      </c>
      <c r="E95" t="str">
        <f>_xll.CDXZipStreamCF.Connect.CDXClosestZip(A95,0,FacilityZips)</f>
        <v>44619</v>
      </c>
      <c r="F95" t="str">
        <f>VLOOKUP(E95,FacilityZips,2,FALSE)</f>
        <v>DAMASCUS</v>
      </c>
      <c r="G95">
        <f t="shared" si="1"/>
        <v>1</v>
      </c>
    </row>
    <row r="96" spans="1:7" x14ac:dyDescent="0.25">
      <c r="A96" t="s">
        <v>58</v>
      </c>
      <c r="B96" t="s">
        <v>59</v>
      </c>
      <c r="C96">
        <v>2</v>
      </c>
      <c r="D96">
        <f>_xll.CDXZipStreamCF.Connect.CDXClosestZip(A96,1,FacilityZips)</f>
        <v>14.429500000000001</v>
      </c>
      <c r="E96" t="str">
        <f>_xll.CDXZipStreamCF.Connect.CDXClosestZip(A96,0,FacilityZips)</f>
        <v>43909</v>
      </c>
      <c r="F96" t="str">
        <f>VLOOKUP(E96,FacilityZips,2,FALSE)</f>
        <v>BLAINE</v>
      </c>
      <c r="G96">
        <f t="shared" si="1"/>
        <v>2</v>
      </c>
    </row>
    <row r="97" spans="1:7" x14ac:dyDescent="0.25">
      <c r="A97" t="s">
        <v>213</v>
      </c>
      <c r="B97" t="s">
        <v>214</v>
      </c>
      <c r="C97">
        <v>2</v>
      </c>
      <c r="D97">
        <f>_xll.CDXZipStreamCF.Connect.CDXClosestZip(A97,1,FacilityZips)</f>
        <v>21.335699999999999</v>
      </c>
      <c r="E97" t="str">
        <f>_xll.CDXZipStreamCF.Connect.CDXClosestZip(A97,0,FacilityZips)</f>
        <v>45838</v>
      </c>
      <c r="F97" t="str">
        <f>VLOOKUP(E97,FacilityZips,2,FALSE)</f>
        <v>ELGIN</v>
      </c>
      <c r="G97">
        <f t="shared" si="1"/>
        <v>2</v>
      </c>
    </row>
    <row r="98" spans="1:7" x14ac:dyDescent="0.25">
      <c r="A98" t="s">
        <v>152</v>
      </c>
      <c r="B98" t="s">
        <v>153</v>
      </c>
      <c r="C98">
        <v>3</v>
      </c>
      <c r="D98">
        <f>_xll.CDXZipStreamCF.Connect.CDXClosestZip(A98,1,FacilityZips)</f>
        <v>20.9361</v>
      </c>
      <c r="E98" t="str">
        <f>_xll.CDXZipStreamCF.Connect.CDXClosestZip(A98,0,FacilityZips)</f>
        <v>45423</v>
      </c>
      <c r="F98" t="str">
        <f>VLOOKUP(E98,FacilityZips,2,FALSE)</f>
        <v>DAYTON</v>
      </c>
      <c r="G98">
        <f t="shared" si="1"/>
        <v>3</v>
      </c>
    </row>
    <row r="99" spans="1:7" x14ac:dyDescent="0.25">
      <c r="A99" t="s">
        <v>88</v>
      </c>
      <c r="B99" t="s">
        <v>89</v>
      </c>
      <c r="C99">
        <v>6</v>
      </c>
      <c r="D99">
        <f>_xll.CDXZipStreamCF.Connect.CDXClosestZip(A99,1,FacilityZips)</f>
        <v>43.552500000000002</v>
      </c>
      <c r="E99" t="str">
        <f>_xll.CDXZipStreamCF.Connect.CDXClosestZip(A99,0,FacilityZips)</f>
        <v>44288</v>
      </c>
      <c r="F99" t="str">
        <f>VLOOKUP(E99,FacilityZips,2,FALSE)</f>
        <v>WINDHAM</v>
      </c>
      <c r="G99">
        <f t="shared" si="1"/>
        <v>0</v>
      </c>
    </row>
    <row r="100" spans="1:7" x14ac:dyDescent="0.25">
      <c r="A100" t="s">
        <v>26</v>
      </c>
      <c r="B100" t="s">
        <v>19</v>
      </c>
      <c r="C100">
        <v>10</v>
      </c>
      <c r="D100">
        <f>_xll.CDXZipStreamCF.Connect.CDXClosestZip(A100,1,FacilityZips)</f>
        <v>10.0909</v>
      </c>
      <c r="E100" t="str">
        <f>_xll.CDXZipStreamCF.Connect.CDXClosestZip(A100,0,FacilityZips)</f>
        <v>43103</v>
      </c>
      <c r="F100" t="str">
        <f>VLOOKUP(E100,FacilityZips,2,FALSE)</f>
        <v>ASHVILLE</v>
      </c>
      <c r="G100">
        <f t="shared" si="1"/>
        <v>10</v>
      </c>
    </row>
    <row r="101" spans="1:7" x14ac:dyDescent="0.25">
      <c r="A101" t="s">
        <v>179</v>
      </c>
      <c r="B101" t="s">
        <v>180</v>
      </c>
      <c r="C101">
        <v>7</v>
      </c>
      <c r="D101">
        <f>_xll.CDXZipStreamCF.Connect.CDXClosestZip(A101,1,FacilityZips)</f>
        <v>9.2779000000000007</v>
      </c>
      <c r="E101" t="str">
        <f>_xll.CDXZipStreamCF.Connect.CDXClosestZip(A101,0,FacilityZips)</f>
        <v>45423</v>
      </c>
      <c r="F101" t="str">
        <f>VLOOKUP(E101,FacilityZips,2,FALSE)</f>
        <v>DAYTON</v>
      </c>
      <c r="G101">
        <f t="shared" si="1"/>
        <v>7</v>
      </c>
    </row>
  </sheetData>
  <sortState xmlns:xlrd2="http://schemas.microsoft.com/office/spreadsheetml/2017/richdata2" ref="A2:E1417">
    <sortCondition ref="E2:E1417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D1E1A-544C-42CF-B93B-BD9CC0EF13D7}">
  <dimension ref="A1:B22"/>
  <sheetViews>
    <sheetView workbookViewId="0">
      <selection activeCell="A2" sqref="A2:B22"/>
    </sheetView>
  </sheetViews>
  <sheetFormatPr defaultRowHeight="15" x14ac:dyDescent="0.25"/>
  <cols>
    <col min="1" max="1" width="24" customWidth="1"/>
    <col min="2" max="2" width="18.7109375" customWidth="1"/>
  </cols>
  <sheetData>
    <row r="1" spans="1:2" x14ac:dyDescent="0.25">
      <c r="A1" t="s">
        <v>226</v>
      </c>
      <c r="B1" t="s">
        <v>227</v>
      </c>
    </row>
    <row r="2" spans="1:2" x14ac:dyDescent="0.25">
      <c r="A2" t="s">
        <v>22</v>
      </c>
      <c r="B2" t="s">
        <v>23</v>
      </c>
    </row>
    <row r="3" spans="1:2" x14ac:dyDescent="0.25">
      <c r="A3" t="s">
        <v>175</v>
      </c>
      <c r="B3" t="s">
        <v>176</v>
      </c>
    </row>
    <row r="4" spans="1:2" x14ac:dyDescent="0.25">
      <c r="A4" t="s">
        <v>110</v>
      </c>
      <c r="B4" t="s">
        <v>108</v>
      </c>
    </row>
    <row r="5" spans="1:2" x14ac:dyDescent="0.25">
      <c r="A5" t="s">
        <v>47</v>
      </c>
      <c r="B5" t="s">
        <v>48</v>
      </c>
    </row>
    <row r="6" spans="1:2" x14ac:dyDescent="0.25">
      <c r="A6" t="s">
        <v>199</v>
      </c>
      <c r="B6" t="s">
        <v>200</v>
      </c>
    </row>
    <row r="7" spans="1:2" x14ac:dyDescent="0.25">
      <c r="A7" t="s">
        <v>137</v>
      </c>
      <c r="B7" t="s">
        <v>136</v>
      </c>
    </row>
    <row r="8" spans="1:2" x14ac:dyDescent="0.25">
      <c r="A8" t="s">
        <v>70</v>
      </c>
      <c r="B8" t="s">
        <v>71</v>
      </c>
    </row>
    <row r="9" spans="1:2" x14ac:dyDescent="0.25">
      <c r="A9" t="s">
        <v>4</v>
      </c>
      <c r="B9" t="s">
        <v>5</v>
      </c>
    </row>
    <row r="10" spans="1:2" x14ac:dyDescent="0.25">
      <c r="A10" t="s">
        <v>164</v>
      </c>
      <c r="B10" t="s">
        <v>165</v>
      </c>
    </row>
    <row r="11" spans="1:2" x14ac:dyDescent="0.25">
      <c r="A11" t="s">
        <v>98</v>
      </c>
      <c r="B11" t="s">
        <v>92</v>
      </c>
    </row>
    <row r="12" spans="1:2" x14ac:dyDescent="0.25">
      <c r="A12" t="s">
        <v>33</v>
      </c>
      <c r="B12" t="s">
        <v>34</v>
      </c>
    </row>
    <row r="13" spans="1:2" x14ac:dyDescent="0.25">
      <c r="A13" t="s">
        <v>190</v>
      </c>
      <c r="B13" t="s">
        <v>187</v>
      </c>
    </row>
    <row r="14" spans="1:2" x14ac:dyDescent="0.25">
      <c r="A14" t="s">
        <v>126</v>
      </c>
      <c r="B14" t="s">
        <v>127</v>
      </c>
    </row>
    <row r="15" spans="1:2" x14ac:dyDescent="0.25">
      <c r="A15" t="s">
        <v>60</v>
      </c>
      <c r="B15" t="s">
        <v>61</v>
      </c>
    </row>
    <row r="16" spans="1:2" x14ac:dyDescent="0.25">
      <c r="A16" t="s">
        <v>215</v>
      </c>
      <c r="B16" t="s">
        <v>216</v>
      </c>
    </row>
    <row r="17" spans="1:2" x14ac:dyDescent="0.25">
      <c r="A17" t="s">
        <v>148</v>
      </c>
      <c r="B17" t="s">
        <v>149</v>
      </c>
    </row>
    <row r="18" spans="1:2" x14ac:dyDescent="0.25">
      <c r="A18" t="s">
        <v>81</v>
      </c>
      <c r="B18" t="s">
        <v>82</v>
      </c>
    </row>
    <row r="19" spans="1:2" x14ac:dyDescent="0.25">
      <c r="A19" t="s">
        <v>15</v>
      </c>
      <c r="B19" t="s">
        <v>16</v>
      </c>
    </row>
    <row r="20" spans="1:2" x14ac:dyDescent="0.25">
      <c r="A20" t="s">
        <v>171</v>
      </c>
      <c r="B20" t="s">
        <v>166</v>
      </c>
    </row>
    <row r="21" spans="1:2" x14ac:dyDescent="0.25">
      <c r="A21" t="s">
        <v>106</v>
      </c>
      <c r="B21" t="s">
        <v>107</v>
      </c>
    </row>
    <row r="22" spans="1:2" x14ac:dyDescent="0.25">
      <c r="A22" t="s">
        <v>41</v>
      </c>
      <c r="B2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Customer List</vt:lpstr>
      <vt:lpstr>Facility List</vt:lpstr>
      <vt:lpstr>FacilityZips</vt:lpstr>
    </vt:vector>
  </TitlesOfParts>
  <Company>Hughes Financial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 Financial Services</dc:creator>
  <cp:lastModifiedBy>Hughes Financial Services</cp:lastModifiedBy>
  <dcterms:created xsi:type="dcterms:W3CDTF">2021-04-13T16:30:47Z</dcterms:created>
  <dcterms:modified xsi:type="dcterms:W3CDTF">2021-04-16T16:54:41Z</dcterms:modified>
</cp:coreProperties>
</file>